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ayfa1" sheetId="1" r:id="rId1"/>
  </sheets>
  <definedNames/>
  <calcPr fullCalcOnLoad="1"/>
</workbook>
</file>

<file path=xl/sharedStrings.xml><?xml version="1.0" encoding="utf-8"?>
<sst xmlns="http://schemas.openxmlformats.org/spreadsheetml/2006/main" count="1034" uniqueCount="588">
  <si>
    <t>Yukarıda belirtilen söz konusu giderler ile ilgili idare tarafından, istekli firmadan belgelere dayalı yazılı açıklama yapmasının istenilmesi ve istekli firmanın aşırı düşük sorgulamaya verdiği açıklamanın, teklif ettiği bedel ile uyumlu olması gerekmektedir.</t>
  </si>
  <si>
    <t>Aylık Sözleşme Gideri ve Genel Giderler (TL)</t>
  </si>
  <si>
    <t>OLMASI GEREKEN TOPLAM CİRO</t>
  </si>
  <si>
    <t>1-4734 SAYILI KANUNUN 4 ÜNCÜ MADDESİNDE YER ALAN HİZMET TANIMINDA İSMEN SAYILMAYAN İŞLER:</t>
  </si>
  <si>
    <t>İş Bitirme Belgesi (Yüklenici) (KİK.026.1/H)</t>
  </si>
  <si>
    <t>Banka Referans Mektubu (KİK.025.0/H)</t>
  </si>
  <si>
    <t xml:space="preserve">Kesin Teminat Mektubu (KİK.024.2/H) </t>
  </si>
  <si>
    <t>Geçici Teminat Mektubu (KİK.024.1/H)</t>
  </si>
  <si>
    <t>İş Ortaklığı Beyannamesi (KİK.022.0/H)</t>
  </si>
  <si>
    <t>Birim Fiyat Teklif Mektubu (KİK.015.3/H)</t>
  </si>
  <si>
    <t>V- Standart Formlar,</t>
  </si>
  <si>
    <t>b) Ekonomik açıdan en avantajlı teklif veren isteklinin geçici teminat mektubu tutarı</t>
  </si>
  <si>
    <t>TOPLAM FİRMA KARI</t>
  </si>
  <si>
    <t>%3 sözleşme gideri hariç yaklaşık maliyet</t>
  </si>
  <si>
    <t>Kamu İhale Bülteninde en az bir defa yayımlanmak suretiyle yapılır.</t>
  </si>
  <si>
    <t>En az birer defa yayımlanmak suretiyle ilân edilerek duyurulur.</t>
  </si>
  <si>
    <t xml:space="preserve">a) </t>
  </si>
  <si>
    <t xml:space="preserve">b) </t>
  </si>
  <si>
    <t xml:space="preserve">c) </t>
  </si>
  <si>
    <t xml:space="preserve">ç) </t>
  </si>
  <si>
    <t>AÇIKLAMA</t>
  </si>
  <si>
    <t>Teklif edilen bedel</t>
  </si>
  <si>
    <t xml:space="preserve">İstekli Adı/Ticaret Ünvanı </t>
  </si>
  <si>
    <t>Bilanço Bilgileri Tablosu (KİK.025.1/H)</t>
  </si>
  <si>
    <t xml:space="preserve">Ortaklık Durum Belgesi (Standart Form – KİK027.0/H) </t>
  </si>
  <si>
    <t>Kişi Sayısı</t>
  </si>
  <si>
    <t>Ay Sayısı</t>
  </si>
  <si>
    <t>Brüt Aylık Yemek Bedeli (TL)</t>
  </si>
  <si>
    <t>Yemek Prim İstisna Tutarı (TL)</t>
  </si>
  <si>
    <t>Brüt Aylık Yol Bedeli (TL)</t>
  </si>
  <si>
    <t>Aylık Giyim Bedeli (TL)</t>
  </si>
  <si>
    <t>Kurum, dördüncü fıkranın; © bendi ile ilgili olarak Sosyal Güvenlik Kurumu Başkanlığının uygun görüşünü alarak sosyal güvenlik prim borcunun kapsamı ve tutarını; (d) bendi ile ilgili olarak, Gelir İdaresi Başkanlığının uygun görüşünü alarak vergi borcu kapsamına girecek vergileri; tür ve tutar itibariyle belirlemeye yetkilidir.Bu madde kapsamında istenen belgelerden hangilerinin taahhütname olarak sunulabileceği Kurum tarafından belirlenir. Gerçeğe aykırı hususlar içeren taahhütname sunulması veya ihale üzerinde kalan istekli tarafından taahhüt altına alınan durumu tevsik eden belgelerin sözleşme imzalanmadan önce verilmemesi halinde bu durumda olanlar ihale dışı bırakılarak geçici teminatları gelir kaydedilir.</t>
  </si>
  <si>
    <t xml:space="preserve">  Var      ( )        Yok                ( )   </t>
  </si>
  <si>
    <t>b) NAKDİ YEMEK BEDELİ VERİLMESİ HALİNDE %3 SÖZLEŞME GİDERİ (TL)</t>
  </si>
  <si>
    <t>Belge tutarı ile belgede açıklama var ise kontrol edilmesi,</t>
  </si>
  <si>
    <t>b) Personel çalıştırılmasına dayalı hizmet alımı ihalelerinde, idare tarafından istekli firmalardan aşırı düşük tekliflere yönelik yazıda, açıklama kapsamında;</t>
  </si>
  <si>
    <t>II-Ayni ya da nakdi yemek bedeli</t>
  </si>
  <si>
    <t>III- Yol bedeli</t>
  </si>
  <si>
    <t>IV-Ayni giyim bedeli</t>
  </si>
  <si>
    <t>VI--%3 sözleşme ve genel giderler</t>
  </si>
  <si>
    <t xml:space="preserve">VII-İhale dokümanında öngörülen diğer maliyet kalemleri (malzeme vs.) </t>
  </si>
  <si>
    <t xml:space="preserve">  Yaklaşık Maliyet Tespitine göre:    </t>
  </si>
  <si>
    <t>Öz Kaynaklar (TL)</t>
  </si>
  <si>
    <t>TEKLİF EDİLEN BEDEL (TL)</t>
  </si>
  <si>
    <t>Teklif Edilen Birim Fiyat (TL)</t>
  </si>
  <si>
    <t>Gün Sayısı</t>
  </si>
  <si>
    <t>Türk vatandaşı gerçek kişilerin Türkiye Cumhuriyeti kimlik numarası, Türkiye’de faaliyet gösteren tüzel kişilerin vergi kimlik numarasının belirtilmesi,</t>
  </si>
  <si>
    <t>Ad ve soyadı veya ticaret unvanı yazılmak suretiyle yetkili kişilerce imzalanmış olması</t>
  </si>
  <si>
    <t>İsteklinin ilk ilan veya davet tarihinden sonra düzenlenmiş olan Türkiye’de veya yurt dışında faaliyet gösteren bankalar nezdindeki kullanılmamış nakdi veya gayri nakdi kredisi ya da üzerinde kısıtlama bulunmayan mevduatına ilişkin banka referans mektubu</t>
  </si>
  <si>
    <t>İflası ilân edilen, zorunlu tasfiye kararı verilen, alacaklılara karşı borçlarından dolayı mahkeme idaresi altında bulunan veya kendi ülkesindeki mevzuat hükümlerine göre benzer bir durumda olan.</t>
  </si>
  <si>
    <t>Türkiye’nin veya kendi ülkesinin mevzuat hükümleri uyarınca kesinleşmiş sosyal güvenlik prim borcu olan.</t>
  </si>
  <si>
    <t>Türkiye’nin veya kendi ülkesinin mevzuat hükümleri uyarınca kesinleşmiş vergi borcu olan.</t>
  </si>
  <si>
    <t>İhale tarihinden önceki beş yıl içinde, mesleki faaliyetlerinden dolayı yargı kararıyla hüküm giyen.</t>
  </si>
  <si>
    <t>İhale tarihinden önceki beş yıl içinde, ihaleyi yapan idareye yaptığı işler sırasında iş veya meslek ahlakına aykırı faaliyetlerde bulunduğu bu idare tarafından ispat edilen.</t>
  </si>
  <si>
    <t>İhale tarihi itibariyle, mevzuatı gereği kayıtlı olduğu oda tarafından mesleki faaliyetten men edilmiş olan.</t>
  </si>
  <si>
    <t xml:space="preserve">Ekonomik ve malî yeterlik ile Mesleki ve teknik yeterliğe ilişkin belgeleri vermeyen veya yanıltıcı bilgi ve/veya sahte belge verdiği tespit edilen.  </t>
  </si>
  <si>
    <t>ihaleye katılamayacağı belirtildiği halde ihaleye katılan.</t>
  </si>
  <si>
    <t>17 nci maddede belirtilen yasak fiil veya davranışlarda bulundukları tespit edilen.</t>
  </si>
  <si>
    <t>Özel güvenlik hizmet alım ihalelerinde mali sorumluluk sigortası gideri aşırı düşük teklif sorgulamasında önemli bir bileşen olarak kabul edilecek ve isteklilerce aşırı düşük teklif sorgulaması çerçevesinde sigorta acentelerinden alınarak sunulan poliçe, proforma fatura veya sözleşmelerin ekine sigorta acentelerince Özel Güvenlik Mali Sorumluluk Sigortası Tarife ve Talimatında yer alan teminat tutarları üzerinden teklif ettikleri sigorta prim tutarlarıyla özel güvenlik mali sorumluluk sigortası hizmetini geçekleştirebileceklerine ilişkin ilgili sigorta şirketinin genel müdürlüğünden veya bölge müdürlüğünden alınan teyit yazısının eklenmesi ve bu teyitlerin yetkili kişilerin imzasını taşıması gerekecektir. Ancak sigorta şirketlerinin genel müdürlük veya bölge müdürlüklerinden alınmış poliçe veya fiyat teklifleri için teyit alınmasına gerek bulunmamaktadır.</t>
  </si>
  <si>
    <t>Yurt içinde ve yurt dışında gerçekleştirilen işlerden elde edilen gelirlerin toplamı</t>
  </si>
  <si>
    <t>( )</t>
  </si>
  <si>
    <t>Özel güvenlik hizmetinin kampüs gibi belirli bir alan içerisinde yerine getirilmesi ve güvenlik için bir araca gerek duyulması halinde, bu aracın akaryakıt ve diğer maliyetleri önemli teklif bileşeni olarak kabul edilmeyecektir.</t>
  </si>
  <si>
    <t>Özel güvenlik hizmet alımlarında ihale konusu işe ilişkin her türlü güvenlik sistem ve cihazları ile ekipman, alet, edevat, kelepçe, cop, dedektör, telsiz, el feneri, düdük gibi makine ve ekipman maliyetlerinin tamamı, sözleşme ve genel giderler içerisinde yer alan amortisman olarak kabul edilecek ve aşırı düşük teklif sorgulamasında önemli bir bileşen olarak değerlendirilmeyecektir.</t>
  </si>
  <si>
    <t>Özel güvenlik hizmet alım ihalelerinde aşırı düşük teklif sorgulamasında giyim bedeli ise önemli bir bileşen olarak görülecek ve isteklilerce giyim bedelini tevsik eden belgeler sunulacaktır. Giyeceklerin daha önce alındığı ve bunun için bir gider öngörülmediği gibi açıklamalar kabul edilmeyecektir.</t>
  </si>
  <si>
    <t>Yukarıda sayılan belge ve bilgilerden hiçbiri ile açıklama yapılmasının fiilen mümkün olmadığının anlaşıldığı durumlarda istekli tarafından gerekçesi belirtilmek suretiyle ilgili mevzuatına göre son 12 ay içinde düzenlenen açıklamaya elverişli diğer belge ve bilgiler kullanılarak da açıklama yapılabilir. (Örnek: Yurt dışından ithal edilen mallara ilişkin olarak gümrük giriş beyannamesi kullanılarak açıklama yapılabilir.)</t>
  </si>
  <si>
    <t>a) İhalenin yapıldığı yıldan önceki yıla ait toplam ciroyu gösteren gelir tablosunun,</t>
  </si>
  <si>
    <t>MALİ SORUMLULUK SİGORTASI 
(Özel Güvenlik İhaleleri için)</t>
  </si>
  <si>
    <t>MALİ SORUMLULUK SİGORTASI 
(Özel Güvenlik ihaleleri için)</t>
  </si>
  <si>
    <t>Personele, çalışma saatleri dışında ihale konusu işle ilgili eğitim verilmesi, işçiler açısından 4857 sayılı Kanunun 66 ncı maddesinin (d) bendine göre fazla çalışmaya yol açacağından, bunun teklif fiyata dahil olacağının ve mesai dışında işçinin kaç saat işle ilgili meşgul edileceğinin idari şartnamede belirtilmesi ve aşırı düşük teklif sorgulamasında dikkate alınması gerekmektedir. Ayrıca, oryantasyon eğitimi dışında, silahlı atış eğitimi, uçuş eğitimi gibi önemli maliyet gerektiren eğitim giderlerinin, teklif fiyata dahil giderler içinde değerlendirilmesi ve bu giderlerin idari şartnamede açıkça belirtilmesi, birim fiyat teklif alınmak suretiyle gerçekleştirilecek ihalelerde ise birim fiyat teklif cetvelinde ayrı bir iş kalemi olarak öngörülmesi gerekmektedir. Dolayısıyla bu tür eğitim giderleri % 3 oranının içerisinde bulunan bir genel gider olarak kabul edilmeyecek ve teklifin önemli bir bileşeni sayılarak aşırı düşük teklif sorgulamasında dikkate alınacaktır.</t>
  </si>
  <si>
    <t>Temizlik hizmet alımlarında amortismana tabi olmayan kova, fırça, paspas, bez, süpürge, faraş, cam sileceği gibi malzemeler, temizlik malzemesi olarak kabul edilecek ve aşırı düşük teklif sorgulamasına verilen cevapta bu malzemeler için öngörülen bedellerin maliyetlerini tevsik eden belgeler sunulacaktır.</t>
  </si>
  <si>
    <t xml:space="preserve">İmza ve kaşenin kontrolü, {İmzanın şirketlerde şirket ortağı veya müdürün imza sirküsü, gerçek kişilerde gerçek kişinin imza beyannamesi ya da vekaleten ihaleye katılma halinde vekilin noter tasdikli imza beyannamesi ile aynı olması gerekir.} </t>
  </si>
  <si>
    <t>Aylık İşveren Payı (TL)</t>
  </si>
  <si>
    <t>g) İSTEKLİNİN AÇIKLAMALARINI KENDİ ÜRETTİĞİ, ALDIĞI VEYA SATTIĞI MALLARA DAYANDIRMASI DURUMUNDA, AÇIKLAMA KAPSAMINDA (EK-0.7) MALİYET SATIŞ TESPİT TUTANAĞININ SUNULMASININ ZORUNLU OLDUĞU HALLERDE;</t>
  </si>
  <si>
    <t>RESMİ VE DİNİ BAYRAMLARDA ÇALIŞMA TUTARI</t>
  </si>
  <si>
    <t>ASGARİ İŞÇİLİK MALİYETİ TOPLAMI</t>
  </si>
  <si>
    <t>7-VERİLEN YETKİ SAYISI, ÖĞRENİM DURUMLARI İLE VARSA YETKİ ARTTIRIMININ İDARİ ŞARTNAME VE İLAN İLE KONTROLÜ:</t>
  </si>
  <si>
    <t xml:space="preserve">bedel içeren tek bir sözleşmeye dayalı olarak yurt içinde veya yurt dışında gerçekleştirilen işler ya da denetlenen veya yönetilen yapımla ilgili hizmet işleri için, iş sahibi tarafından düzenlenir ve sözleşmeyi yapan yetkili makam tarafından onaylanır.)                                                       
</t>
  </si>
  <si>
    <t xml:space="preserve">İş ortaklığı var ise hisse oranlarına göre belge tutarının kontrol edilmesi, </t>
  </si>
  <si>
    <t>İflas eden, tasfiye halinde olan, işleri mahkeme tarafından yürütülen, konkordato ilân eden, işlerini askıya alan veya kendi ülkesindeki mevzuat hükümlerine göre benzer bir durumda olan.</t>
  </si>
  <si>
    <t>İlgili mevzuatı uyarınca bilançosunu yayımlatma zorunluluğu olan aday ve istekliler, ihalenin yapıldığı yıldan önceki yıla ait, yıl sonu bilançosunu veya bilançonun yeterlik kriterlerini sağlandığını gösteren bölümlerini, bilançosunu yayımlatma zorunluluğu olmayan aday ve istekliler, ihalenin yapıldığı yıldan önceki yıla ait, yıl sonu bilançosunu veya bilançonun üçüncü fıkradaki kriterlerin sağlandığını gösteren bölümlerini ya da bu kriterlerin sağlandığını göstermek üzere yeminli mali müşavir veya serbest muhasebeci mali müşavir tarafından standart forma uygun olarak düzenlenen belgeyi sunar. Bilanço veya bilançonun gerekli görülen bölümlerinin ilgili mevzuatına göre düzenlenmiş ve yeminli mali müşavir veya serbest muhasebeci mali müşavir ya da vergi dairesince onaylanmış olması zorunludur. Bilanço veya bilançonun gerekli görülen bölümlerinin ilgili mevzuatına göre düzenlenmiş ve yeminli mali müşavir veya serbest muhasebeci mali müşavir ya da vergi dairesince onaylanmış olması zorunludur.</t>
  </si>
  <si>
    <t>12-GİYİM BEDELİNİN İŞÇİLİK HESAPLAMA MODÜLÜ, PİYASA ARAŞTIRMASI, PİYASADAKİ FİRMA TEKLİFİ VE İDARİ ŞARTNAMEDEKİ  (Madde 25.3) CİNS VE ADET İLE UYGUN OLUP OLMADIĞI:</t>
  </si>
  <si>
    <t>b) İsteklinin İlk İlan veya Davet Tarihinden Geriye Doğru Son Beş Yıl İçinde Kabul İşlemleri Tamamlanan Hizmet Alımlarıyla İlgili İş Deneyim Tutarı</t>
  </si>
  <si>
    <t xml:space="preserve">c-2) Diğer ortak veya ortakların iş deneyim tutarları toplamı= </t>
  </si>
  <si>
    <t xml:space="preserve">15-İŞİN BAŞLANGIÇ TARİHİNE GÖRE YAKLAŞIK MALİYETİN HESAPLANIP HESAPLANMADIĞI: </t>
  </si>
  <si>
    <t>16-YAKLAŞIK MALİYETİN HESAPLANMA USULÜ:</t>
  </si>
  <si>
    <t>İmzası</t>
  </si>
  <si>
    <t>Adı Soyadı</t>
  </si>
  <si>
    <t xml:space="preserve"> Ünvanı</t>
  </si>
  <si>
    <t>Tarih</t>
  </si>
  <si>
    <t>Onaylayan</t>
  </si>
  <si>
    <t>Teklifin hangi işe ait olduğu</t>
  </si>
  <si>
    <t>İhaleyi yapan idarenin açık adresi</t>
  </si>
  <si>
    <t>Zarfın üzerinde isteklinin adı, soyadı veya ticaret unvanı,</t>
  </si>
  <si>
    <t xml:space="preserve">Tebligata esas açık adresi, </t>
  </si>
  <si>
    <t>Teklif edilen fiyatın rakam ve yazı ile uygunluğu,</t>
  </si>
  <si>
    <t>Firma bilgilerinin doğruluğu,</t>
  </si>
  <si>
    <t xml:space="preserve">d-3) Meslek mensubu, proforma fatura veya fiyat teklifi üzerindeki beyanı ile O-5, O-6, O-7 nolu tutanaklardaki beyanların doğruluğundan sorumludur. Gerekli görülmesi durumunda ihaleyi yapan idare, proforma fatura ve fiyat tekliflerine ilişkin (Ek-O.5) ve (Ek-O.6) Maliyet/satış tutarı tespit tutanaklarını, incelemek üzere muhafaza eden meslek mensubundan isteyebilir.
</t>
  </si>
  <si>
    <t>İstekli Adı/Ticaret Ünvanı</t>
  </si>
  <si>
    <t>TOPLAM</t>
  </si>
  <si>
    <t>MALİ SORUMLULUK SİGORTASI (Özel Güvenlik ihaleleri için)</t>
  </si>
  <si>
    <t>İlgili mercilerce hileli iflas ettiğine karar verilenler.</t>
  </si>
  <si>
    <t>İhaleyi yapan idarenin ihale yetkilisi kişileri ile bu yetkiye sahip kurullarda görevli kişiler.</t>
  </si>
  <si>
    <t xml:space="preserve">Sözleşme tarihi ve işin yapıldığı yılın kontrol edilmesi, </t>
  </si>
  <si>
    <t>İlk sözleşme bedeli, toplam sözleşme tutarı (iş artışı ve iş eskilişi) ile gerçekleşen belge tutarının kontrol edilmesi,</t>
  </si>
  <si>
    <t>Belgenin sahte olup olmadığının kontrol edilmesi,</t>
  </si>
  <si>
    <t>İş bitirme belgesinin tarihinin sözleşme ve kabul tarihinden sonra düzenlenmiş olduğunun kontrol edilmesi,</t>
  </si>
  <si>
    <t>İşin kabul tarihinin sözleşme tarihinden sonra düzenlenmiş olduğunun kontrol edilmesi,</t>
  </si>
  <si>
    <t xml:space="preserve">İşin adının ve tanımının kontrol edilmesi, </t>
  </si>
  <si>
    <t>İhaleyi yapan idarenin ihale konusu işle ilgili her türlü ihale işlemlerini hazırlamak, yürütmek, sonuçlandırmak ve onaylamakla görevli olanlar.</t>
  </si>
  <si>
    <t>© ve (d) bentlerinde belirtilen şahısların eşleri ve üçüncü dereceye kadar kan ve ikinci dereceye kadar kayın  hısımları ile evlatlıkları ve evlat edinenleri.</t>
  </si>
  <si>
    <t>©, (d) ve © bentlerinde belirtilenlerin ortakları ile şirketleri (bu kişilerin yönetim kurullarında görevli bulunmadıkları veya sermayesinin % 10’undan fazlasına sahip olmadıkları anonim şirketler hariç).</t>
  </si>
  <si>
    <t xml:space="preserve">İhale konusu işin danışmanlık hizmetlerini yapan yükleniciler bu işin ihalesine katılamazlar. Aynı şekilde, ihale konusu işin yüklenicileri de o işin danışmanlık hizmeti ihalelerine katılamazlar. Bu yasaklar, bunların ortaklık ve yönetim ilişkisi olan şirketleri ile bu şirketlerin sermayesinin yarısından fazlasına sahip oldukları şirketleri için de geçerlidir. </t>
  </si>
  <si>
    <t xml:space="preserve">İhaleyi yapan idare bünyesinde bulunan veya idare ile ilgili her ne amaçla kurulmuş olursa olsun vakıf, dernek, birlik, sandık gibi kuruluşlar ile bu kuruluşların ortak oldukları şirketler bu idarelerin ihalelerine katılamazlar. Bu yasaklara rağmen ihaleye katılan istekliler ihale dışı bırakılarak geçici teminatları gelir kaydedilir. Ayrıca, bu durumun tekliflerin değerlendirmesi aşamasında tespit edilememesi nedeniyle bunlardan biri üzerine ihale yapılmışsa, teminatı gelir kaydedilerek ihale iptal edilir.  </t>
  </si>
  <si>
    <t>Dönen Varlıklar (TL)</t>
  </si>
  <si>
    <t>Kısa Vadeli Borçlar{Kısa Vadeli Yabancı Kaynaklar} (TL)</t>
  </si>
  <si>
    <t>Toplam Aktif (TL)</t>
  </si>
  <si>
    <t>e) İSTEKLİ FİRMA TARAFINDAN PROFORMA FATURA SUNULMASI HALİNDE;</t>
  </si>
  <si>
    <t>f)  İSTEKLİ FİRMA TARAFINDAN FİYAT TEKLİFİ SUNULMASI HALİNDE;</t>
  </si>
  <si>
    <t>Resmi ve Dini Bayramlarda Çalışma Birim Fiyat (TL)</t>
  </si>
  <si>
    <t>OLMASI GEREKEN GEÇİCİ TEMİNAT MEKTUBU YA DA NAKİT TEMİNAT TUTARI</t>
  </si>
  <si>
    <t>OLMASI GEREKEN BANKA REFERANS MEKTUBU</t>
  </si>
  <si>
    <t>YAKLAŞIK MALİYET VE YÜKLENİCİ TEKLİF TOPLAMI</t>
  </si>
  <si>
    <t>ÖN MALİ KONTROL BİRİMİ</t>
  </si>
  <si>
    <t>Firma kar oranını giriniz. %</t>
  </si>
  <si>
    <t>Bu Kanun ve diğer kanunlardaki hükümler gereğince geçici veya sürekli olarak kamu ihalelerine katılmaktan yasaklanmış olanlar.</t>
  </si>
  <si>
    <t>Üzerinde kazıntı, silinti, düzeltme bulunmaması,</t>
  </si>
  <si>
    <t>İhale dokümanının tamamen okunup kabul edildiğinin belirtilmesi,</t>
  </si>
  <si>
    <t>TOPLAM CİRO</t>
  </si>
  <si>
    <t>YURT İÇİNDE VE YURT DIŞINDA GERÇEKLEŞTİRİLEN İŞLERDEN ELDE EDİLEN GELİRLERİN TOPLAMI</t>
  </si>
  <si>
    <t xml:space="preserve">a) İDARİ ŞARTNAMEDE İSTENEN VE TEKLİF EDİLEN BEDELİN ……………..-TL X %25’İNDEN AZ OLMAMAK ÜZERE TEK SÖZLEŞMEYE İLİŞKİN İŞ DENEYİM BELGE TUTARI   </t>
  </si>
  <si>
    <t>İstekli Firmanın Teklifi:</t>
  </si>
  <si>
    <t>d)</t>
  </si>
  <si>
    <t>İHALEYİ YAPAN İDARE  (Yıllık toplam bedel yazılacaktır.)</t>
  </si>
  <si>
    <t xml:space="preserve">Sözleşmede faturayı sunan istekli firma ve diğer firma ile sözleşmede işin süresinin kontrol edilmesi </t>
  </si>
  <si>
    <t>Fatura tutarı ile belgede açıklama var ise kontrol edilmesi,</t>
  </si>
  <si>
    <t xml:space="preserve">3) İsteklinin Toplam Cirosu (Gelir Tablosu/Net Satışlar)     </t>
  </si>
  <si>
    <t>V-İşveren sigorta prim tutarı</t>
  </si>
  <si>
    <t xml:space="preserve">e-2) İstekliler tarafından aşırı düşük teklif sorgulaması kapsamındaki mallara ilişkin olarak proforma fatura yerine sadece alış faturası ile açıklamada bulunulması geçerli bir açıklama olarak kabul edilmeyecektir. </t>
  </si>
  <si>
    <r>
      <t>a) NAKDİ YEMEK BEDELİ VERİLMESİ HALİNDE İŞVEREN PAYI (TL)</t>
    </r>
  </si>
  <si>
    <r>
      <t xml:space="preserve">a) NAKDİ YEMEK BEDELİ VERİLMESİ HALİNDE İŞVEREN PAYI (TL)  </t>
    </r>
  </si>
  <si>
    <t xml:space="preserve">a) NAKDİ YEMEK BEDELİ VERİLMESİ HALİNDE İŞVEREN PAYI (TL) </t>
  </si>
  <si>
    <t>6-İHALE YETKİLİSİNİN ADI VE ÜNVANI:</t>
  </si>
  <si>
    <t>Kişi Sayısı x Ay Sayısı</t>
  </si>
  <si>
    <t>Fazla Çalışma Birim Fiyat (TL)</t>
  </si>
  <si>
    <t>Birim Fiyat (TL)</t>
  </si>
  <si>
    <t>Fazla Çalışma Teklif Edilen Birim Fiyat (TL)</t>
  </si>
  <si>
    <t>Kar hariç yaklaşık maliyet tutarı (İşçilik Hesaplama Modülü toplamı)</t>
  </si>
  <si>
    <t xml:space="preserve">  Var      ( )      Yok                ( )   </t>
  </si>
  <si>
    <t>b) Diğer ortaklar= İstenen toplam ciro (E503 ……….-TL x İş ortaklığındaki % ….hisse oranı)
Diğer ortak veya ortakların toplam cirosu ............-TL (Gelir tablosu/Net Satışlar)</t>
  </si>
  <si>
    <t>a) İşçilik Giderleri Aylık Birim Fiyat (Belgeye Dayalı - İşçilik Hesaplama Modülü)</t>
  </si>
  <si>
    <t>İDARİ ŞARTNAMENİN 25.MADDESİNE GÖRE YAPILACAK AŞIRI DÜŞÜK TEKLİF SORGULAMASINA İLİŞKİN YAZILI AÇIKLAMADA;</t>
  </si>
  <si>
    <t>20-YAKLAŞIK MALİYET TOPLAMI (OLMASI GEREKEN)</t>
  </si>
  <si>
    <t xml:space="preserve">22-İLAN TARİHİ:                                                                                                                        </t>
  </si>
  <si>
    <t>23-İHALE TARİHİ:</t>
  </si>
  <si>
    <r>
      <t xml:space="preserve">24-İHALEYE KATILAMAYACAK OLANLAR: </t>
    </r>
  </si>
  <si>
    <t xml:space="preserve">25-İHALE DIŞI BIRAKILMA </t>
  </si>
  <si>
    <t xml:space="preserve">35- İHALE DÖKÜMANI ALAN GERÇEK/TÜZEL KİŞİ SAYISI-ALINDI BELGESİ SAYISI                                                                                       </t>
  </si>
  <si>
    <t xml:space="preserve">62- EKONOMİK AÇIDAN İKİNCİ AVANTAJLI İSTEKLİ FİRMANIN BELGELERİNİN KONTROLÜ </t>
  </si>
  <si>
    <t>66- İHALE KOMİSYON KARARI</t>
  </si>
  <si>
    <r>
      <t xml:space="preserve"> - </t>
    </r>
    <r>
      <rPr>
        <sz val="10"/>
        <rFont val="Verdana"/>
        <family val="2"/>
      </rPr>
      <t>İhaleyi Yapan İdarenin Adı</t>
    </r>
  </si>
  <si>
    <r>
      <t xml:space="preserve"> - </t>
    </r>
    <r>
      <rPr>
        <sz val="10"/>
        <rFont val="Verdana"/>
        <family val="2"/>
      </rPr>
      <t>Belge Tarih ve Sayısı</t>
    </r>
  </si>
  <si>
    <r>
      <t xml:space="preserve"> - </t>
    </r>
    <r>
      <rPr>
        <sz val="10"/>
        <rFont val="Verdana"/>
        <family val="2"/>
      </rPr>
      <t>İşin Miktarı</t>
    </r>
  </si>
  <si>
    <r>
      <t xml:space="preserve"> - </t>
    </r>
    <r>
      <rPr>
        <sz val="10"/>
        <rFont val="Verdana"/>
        <family val="2"/>
      </rPr>
      <t>Yaklaşık Maliyet</t>
    </r>
  </si>
  <si>
    <r>
      <t xml:space="preserve"> - </t>
    </r>
    <r>
      <rPr>
        <sz val="10"/>
        <rFont val="Verdana"/>
        <family val="2"/>
      </rPr>
      <t xml:space="preserve">Kullanılabilir Ödenek Miktarı </t>
    </r>
  </si>
  <si>
    <r>
      <t xml:space="preserve"> - </t>
    </r>
    <r>
      <rPr>
        <sz val="10"/>
        <rFont val="Verdana"/>
        <family val="2"/>
      </rPr>
      <t>Bütçe Tertibi</t>
    </r>
  </si>
  <si>
    <r>
      <t xml:space="preserve"> - </t>
    </r>
    <r>
      <rPr>
        <sz val="10"/>
        <rFont val="Verdana"/>
        <family val="2"/>
      </rPr>
      <t>Avans Verilecekse Şartları</t>
    </r>
  </si>
  <si>
    <r>
      <t xml:space="preserve"> - </t>
    </r>
    <r>
      <rPr>
        <sz val="10"/>
        <rFont val="Verdana"/>
        <family val="2"/>
      </rPr>
      <t>İlanın Şekli ve Adedi</t>
    </r>
  </si>
  <si>
    <r>
      <t xml:space="preserve"> - </t>
    </r>
    <r>
      <rPr>
        <sz val="10"/>
        <rFont val="Verdana"/>
        <family val="2"/>
      </rPr>
      <t>Fiyat Farkı Ödenecekse Dayanağı Bakanlar Kurulu Kararı</t>
    </r>
  </si>
  <si>
    <r>
      <t xml:space="preserve">I - </t>
    </r>
    <r>
      <rPr>
        <sz val="10"/>
        <rFont val="Verdana"/>
        <family val="2"/>
      </rPr>
      <t>İdari Şartname</t>
    </r>
  </si>
  <si>
    <r>
      <rPr>
        <b/>
        <sz val="10"/>
        <rFont val="Verdana"/>
        <family val="2"/>
      </rPr>
      <t>II-</t>
    </r>
    <r>
      <rPr>
        <sz val="10"/>
        <rFont val="Verdana"/>
        <family val="2"/>
      </rPr>
      <t xml:space="preserve"> Teknik Şartname,</t>
    </r>
  </si>
  <si>
    <r>
      <rPr>
        <b/>
        <sz val="10"/>
        <rFont val="Verdana"/>
        <family val="2"/>
      </rPr>
      <t>III-</t>
    </r>
    <r>
      <rPr>
        <sz val="10"/>
        <rFont val="Verdana"/>
        <family val="2"/>
      </rPr>
      <t xml:space="preserve"> Sözleşme Tasarısı,</t>
    </r>
  </si>
  <si>
    <r>
      <t>ç)</t>
    </r>
    <r>
      <rPr>
        <sz val="10"/>
        <rFont val="Verdana"/>
        <family val="2"/>
      </rPr>
      <t xml:space="preserve"> İlan ve/veya davet metinleri,</t>
    </r>
  </si>
  <si>
    <r>
      <t>d)</t>
    </r>
    <r>
      <rPr>
        <sz val="10"/>
        <rFont val="Verdana"/>
        <family val="2"/>
      </rPr>
      <t xml:space="preserve"> Adaylar veya istekliler tarafından sunulan başvurular veya teklifler ve diğer belgeler, </t>
    </r>
  </si>
  <si>
    <r>
      <t>e)</t>
    </r>
    <r>
      <rPr>
        <sz val="10"/>
        <rFont val="Verdana"/>
        <family val="2"/>
      </rPr>
      <t xml:space="preserve"> İhale komisyonu tutanak ve kararları,</t>
    </r>
  </si>
  <si>
    <r>
      <t xml:space="preserve">h) </t>
    </r>
    <r>
      <rPr>
        <sz val="10"/>
        <rFont val="Verdana"/>
        <family val="2"/>
      </rPr>
      <t xml:space="preserve">İhale ve/veya ön yeterlik dokümanının basım maliyetinin, dokümanın posta yoluyla satılmasının öngörülmesi halinde ise ayrıca posta maliyetinin tespitine ilişkin belge ve bilgileri içeren tutanak, 
</t>
    </r>
    <r>
      <rPr>
        <sz val="10"/>
        <color indexed="10"/>
        <rFont val="Verdana"/>
        <family val="2"/>
      </rPr>
      <t>(İhale dokümanı posta yoluyla satılmamış ise işaretlenmeyecektir.)</t>
    </r>
  </si>
  <si>
    <r>
      <t xml:space="preserve">k) </t>
    </r>
    <r>
      <rPr>
        <sz val="10"/>
        <rFont val="Verdana"/>
        <family val="2"/>
      </rPr>
      <t>İhale süreci ile ilgili diğer belgeler.</t>
    </r>
  </si>
  <si>
    <r>
      <t xml:space="preserve">İhale konuşu işin miktarı
</t>
    </r>
    <r>
      <rPr>
        <sz val="10"/>
        <rFont val="Verdana"/>
        <family val="2"/>
      </rPr>
      <t>(İdari Şartname Madde 2 )</t>
    </r>
  </si>
  <si>
    <r>
      <t xml:space="preserve">İhaleye katılabilmek için gereken belgeler ve yeterlik kriterleri
</t>
    </r>
    <r>
      <rPr>
        <sz val="10"/>
        <rFont val="Verdana"/>
        <family val="2"/>
      </rPr>
      <t>(İdari Şartname Madde 7.1, 7.2, 7.4, 7.5, )</t>
    </r>
  </si>
  <si>
    <r>
      <t xml:space="preserve">Benzer iş olarak kabul edilecek işler 
</t>
    </r>
    <r>
      <rPr>
        <sz val="10"/>
        <rFont val="Verdana"/>
        <family val="2"/>
      </rPr>
      <t xml:space="preserve">(İdari Şartname Madde 7.6, İhale İlanı Madde 4.4) </t>
    </r>
  </si>
  <si>
    <r>
      <t>Teklif Fiyata Dahil Olan Giderler</t>
    </r>
    <r>
      <rPr>
        <sz val="10"/>
        <rFont val="Verdana"/>
        <family val="2"/>
      </rPr>
      <t xml:space="preserve"> 
(İdari Şartname Madde 25)</t>
    </r>
  </si>
  <si>
    <r>
      <t xml:space="preserve">Fiyat Farkı
</t>
    </r>
    <r>
      <rPr>
        <sz val="10"/>
        <rFont val="Verdana"/>
        <family val="2"/>
      </rPr>
      <t>(İdari Şartname Madde 46-Tip Sözleşme Madde 14)</t>
    </r>
  </si>
  <si>
    <r>
      <t xml:space="preserve">Cezalar ve Sözleşmenin Feshi 
</t>
    </r>
    <r>
      <rPr>
        <sz val="10"/>
        <rFont val="Verdana"/>
        <family val="2"/>
      </rPr>
      <t xml:space="preserve">(Tip Sözleşme Madde 16) </t>
    </r>
  </si>
  <si>
    <r>
      <t xml:space="preserve">İş artışı ve iş eksilişi 
</t>
    </r>
    <r>
      <rPr>
        <sz val="10"/>
        <rFont val="Verdana"/>
        <family val="2"/>
      </rPr>
      <t xml:space="preserve">(Tip Sözleşme Madde 29) </t>
    </r>
  </si>
  <si>
    <r>
      <t xml:space="preserve">Fiyat Farkı                                                                                                                                                                           </t>
    </r>
    <r>
      <rPr>
        <sz val="10"/>
        <rFont val="Verdana"/>
        <family val="2"/>
      </rPr>
      <t xml:space="preserve"> (İhale Onay Belgesi, İdari Şartname Madde 46, Tip Sözleşme Madde 14) </t>
    </r>
  </si>
  <si>
    <r>
      <t xml:space="preserve">Diğer Hususlar 
</t>
    </r>
    <r>
      <rPr>
        <sz val="10"/>
        <rFont val="Verdana"/>
        <family val="2"/>
      </rPr>
      <t>(İdari Şartname Madde 47, Tip Sözleşme Madde 36)</t>
    </r>
  </si>
  <si>
    <r>
      <t>EVRAK TARİH VE SAYISI                                                       :</t>
    </r>
    <r>
      <rPr>
        <b/>
        <sz val="10"/>
        <color indexed="12"/>
        <rFont val="Verdana"/>
        <family val="2"/>
      </rPr>
      <t xml:space="preserve">                                                                                         </t>
    </r>
  </si>
  <si>
    <r>
      <t>İDARENİN ADI                                                                         :</t>
    </r>
    <r>
      <rPr>
        <b/>
        <sz val="10"/>
        <color indexed="12"/>
        <rFont val="Verdana"/>
        <family val="2"/>
      </rPr>
      <t xml:space="preserve">   </t>
    </r>
  </si>
  <si>
    <r>
      <t>BAŞKANLIĞIMIZAGELİŞ TARİHİ                                           :</t>
    </r>
    <r>
      <rPr>
        <b/>
        <sz val="10"/>
        <color indexed="12"/>
        <rFont val="Verdana"/>
        <family val="2"/>
      </rPr>
      <t xml:space="preserve">                                                                          </t>
    </r>
  </si>
  <si>
    <r>
      <t xml:space="preserve">İLGİLİYE HAVALE TARİHİ VE SAATİ                                    </t>
    </r>
    <r>
      <rPr>
        <b/>
        <sz val="10"/>
        <color indexed="12"/>
        <rFont val="Verdana"/>
        <family val="2"/>
      </rPr>
      <t xml:space="preserve">: </t>
    </r>
  </si>
  <si>
    <r>
      <t>KİK İHALE KAYIT NUMARASI                                                :</t>
    </r>
    <r>
      <rPr>
        <b/>
        <sz val="10"/>
        <color indexed="12"/>
        <rFont val="Verdana"/>
        <family val="2"/>
      </rPr>
      <t xml:space="preserve">                                                                                        </t>
    </r>
  </si>
  <si>
    <r>
      <t xml:space="preserve">2-ALINAN HİZMETİN MENŞEİ: </t>
    </r>
    <r>
      <rPr>
        <sz val="10"/>
        <rFont val="Verdana"/>
        <family val="2"/>
      </rPr>
      <t xml:space="preserve">         </t>
    </r>
    <r>
      <rPr>
        <b/>
        <sz val="10"/>
        <rFont val="Verdana"/>
        <family val="2"/>
      </rPr>
      <t xml:space="preserve">                          </t>
    </r>
  </si>
  <si>
    <t xml:space="preserve">  Yurtiçi  ( )       Yurtdışı         ( )   </t>
  </si>
  <si>
    <t xml:space="preserve">  Var      ( )       Yok                ( )   </t>
  </si>
  <si>
    <r>
      <t xml:space="preserve">3-ÜNİVERSİTE TARAFINDAN VERİLEN VARSA YETKİ YAZISI VE VARSA YETKİ ARTTIRIMI YAZISI: </t>
    </r>
  </si>
  <si>
    <t xml:space="preserve">  Uygun  ( )      Uygun değil   ( ) </t>
  </si>
  <si>
    <t xml:space="preserve">  Uygun  ( )     Uygun değil   ( ) </t>
  </si>
  <si>
    <t xml:space="preserve">  Açık     ( )      Açık değil      ( ) </t>
  </si>
  <si>
    <r>
      <t xml:space="preserve">a) </t>
    </r>
    <r>
      <rPr>
        <i/>
        <sz val="11"/>
        <color indexed="10"/>
        <rFont val="Verdana"/>
        <family val="2"/>
      </rPr>
      <t>İhale onay belgesi</t>
    </r>
  </si>
  <si>
    <r>
      <t xml:space="preserve"> - </t>
    </r>
    <r>
      <rPr>
        <sz val="10"/>
        <rFont val="Verdana"/>
        <family val="2"/>
      </rPr>
      <t>İşin Adı, Tanımı ve Niteliği ( Kısmı İhalelerde İhale Kısımları)</t>
    </r>
  </si>
  <si>
    <r>
      <t xml:space="preserve"> - İhale Usulü </t>
    </r>
    <r>
      <rPr>
        <sz val="10"/>
        <color indexed="10"/>
        <rFont val="Verdana"/>
        <family val="2"/>
      </rPr>
      <t xml:space="preserve">(4734 sayılı Kanunun 19.maddesine açık ihale ya da 21.maddesinin (a), (b), (c), (d), (e) ve (f) bentlerine göre pazarlık ihale usulünün uygun olup olmadığı)   </t>
    </r>
    <r>
      <rPr>
        <sz val="7"/>
        <color indexed="10"/>
        <rFont val="Verdana"/>
        <family val="2"/>
      </rPr>
      <t xml:space="preserve">4734 sayılı Kanunun 21 inci maddesinin (b), (c) ve (f) bentlerine göre yapılacak ihalelerde ilan yapılmaması durumunda davet edilenlerin listesi bu belgenin ekinde yer alacaktır.  Pazarlık usulü ile yapılan ihalelerde bu usulün kullanılmasının gerekçesi açık olarak burada belirtilerek, bu hususa ilişkin bilgi ve belgeler onayın ekine konulacaktır. </t>
    </r>
  </si>
  <si>
    <r>
      <t xml:space="preserve"> - </t>
    </r>
    <r>
      <rPr>
        <sz val="10"/>
        <rFont val="Verdana"/>
        <family val="2"/>
      </rPr>
      <t>Doküman Satış Bedeli varsa Posta Yolu İle Satiş Bedeli</t>
    </r>
  </si>
  <si>
    <t xml:space="preserve"> - İmza ve Tarih</t>
  </si>
  <si>
    <r>
      <t xml:space="preserve"> - İhale İle İlgili Diğer Açıklamalar </t>
    </r>
    <r>
      <rPr>
        <sz val="8"/>
        <color indexed="10"/>
        <rFont val="Verdana"/>
        <family val="2"/>
      </rPr>
      <t>( Bu kısımda diğer açıklamaların yanında yaklaşık maliyeti eşik değerlerin altında olan ihalelerin, sadece yerli isteklilere açık olup olmadığı; yabancı isteklilere açık olan ihalelerde ise yerli istekliler lehine %15 oranına kadar fiyat avantajı uygulanıp uygulanmayacağı hususu ile avantaj uygulanacaksa bu oran belirtilecektir.)</t>
    </r>
  </si>
  <si>
    <r>
      <t xml:space="preserve">b) </t>
    </r>
    <r>
      <rPr>
        <sz val="11"/>
        <color indexed="10"/>
        <rFont val="Verdana"/>
        <family val="2"/>
      </rPr>
      <t>Yaklaşık maliyet hesap cetveli,</t>
    </r>
  </si>
  <si>
    <t>ç) İhale dokümanı</t>
  </si>
  <si>
    <t>c) İhale Kayıt Numarası Belsesi, Bu Belgenin  Onay Belgesiyle Uyumu</t>
  </si>
  <si>
    <r>
      <rPr>
        <b/>
        <sz val="10"/>
        <rFont val="Verdana"/>
        <family val="2"/>
      </rPr>
      <t>IV-</t>
    </r>
    <r>
      <rPr>
        <sz val="10"/>
        <rFont val="Verdana"/>
        <family val="2"/>
      </rPr>
      <t xml:space="preserve"> Hizmet İşleri Genel Şartnamesi, </t>
    </r>
    <r>
      <rPr>
        <b/>
        <sz val="8"/>
        <color indexed="10"/>
        <rFont val="Verdana"/>
        <family val="2"/>
      </rPr>
      <t>(İhale dökümanında verilmeyecektir.)</t>
    </r>
  </si>
  <si>
    <t xml:space="preserve">Birim Fiyat Teklif Cetveli (Ek-H.3- KİK.015.3/H) </t>
  </si>
  <si>
    <r>
      <t xml:space="preserve">f) </t>
    </r>
    <r>
      <rPr>
        <sz val="10"/>
        <rFont val="Verdana"/>
        <family val="2"/>
      </rPr>
      <t xml:space="preserve">Ekonomik açıdan en avantajlı teklifin fiyatla birlikte fiyat dışı unsurlar da dikkate alınarak belirleneceği ihalelerde; fiyat dışı unsurlara, bu unsurların parasal değerlerine veya nispi ağırlıklarına ve hesaplama yöntemine yönelik düzenlemenin gerekçelerinin yer aldığı açıklama belgesi, 
</t>
    </r>
    <r>
      <rPr>
        <sz val="10"/>
        <color indexed="10"/>
        <rFont val="Verdana"/>
        <family val="2"/>
      </rPr>
      <t>(Ekonomik açıdan en avantajlı teklifin fiyatla birlikte fiyat dışı unsurlar da dikkate alınarak belirleneceği ihale değil ise açıklama kısmında belirtilecektir.)</t>
    </r>
  </si>
  <si>
    <r>
      <t xml:space="preserve">g) </t>
    </r>
    <r>
      <rPr>
        <sz val="10"/>
        <rFont val="Verdana"/>
        <family val="2"/>
      </rPr>
      <t xml:space="preserve">İhale ve/veya ön yeterlik dokümanı ile düzenlenmiş ise zeyilname ve yapılmış ise açıklamalar, )
</t>
    </r>
    <r>
      <rPr>
        <sz val="10"/>
        <color indexed="10"/>
        <rFont val="Verdana"/>
        <family val="2"/>
      </rPr>
      <t>Zeyilname yok ise açıklama kısmında belirtilecektir.)</t>
    </r>
  </si>
  <si>
    <r>
      <t xml:space="preserve">ı) </t>
    </r>
    <r>
      <rPr>
        <sz val="10"/>
        <rFont val="Verdana"/>
        <family val="2"/>
      </rPr>
      <t>Şikayet başvuruları ile bu başvurular üzerine idare tarafından alınan kararlar ve bunların bildirimine ilişkin belgeler,</t>
    </r>
    <r>
      <rPr>
        <sz val="10"/>
        <color indexed="10"/>
        <rFont val="Verdana"/>
        <family val="2"/>
      </rPr>
      <t xml:space="preserve"> 
(Şikayet başvurusu yok ise açıklama kısmında belirtilecektir..)</t>
    </r>
  </si>
  <si>
    <r>
      <t xml:space="preserve">i) </t>
    </r>
    <r>
      <rPr>
        <sz val="10"/>
        <rFont val="Verdana"/>
        <family val="2"/>
      </rPr>
      <t xml:space="preserve">İtirazen şikayet başvurusunda bulunulmuş ise başvuruya ilişkin olarak idare ile Kurum arasındaki tüm yazışmalar ve Kurumun verdiği kararların onaylı örnekleri, 
</t>
    </r>
    <r>
      <rPr>
        <sz val="10"/>
        <color indexed="10"/>
        <rFont val="Verdana"/>
        <family val="2"/>
      </rPr>
      <t xml:space="preserve">(İtirazen şikayet başvurusu yok ise açıklama kısmında belirtilecektir..)  </t>
    </r>
  </si>
  <si>
    <r>
      <rPr>
        <b/>
        <sz val="10"/>
        <rFont val="Verdana"/>
        <family val="2"/>
      </rPr>
      <t xml:space="preserve">5-İŞİN SÜRESİ: </t>
    </r>
    <r>
      <rPr>
        <sz val="10"/>
        <rFont val="Verdana"/>
        <family val="2"/>
      </rPr>
      <t xml:space="preserve"> (Tip Sözleşme Madde 9) </t>
    </r>
    <r>
      <rPr>
        <b/>
        <u val="single"/>
        <sz val="10"/>
        <color indexed="30"/>
        <rFont val="Verdana"/>
        <family val="2"/>
      </rPr>
      <t xml:space="preserve">(İşin yürütülmesinde fiilen çalışılan günler dikkate alınacak olup, fiilen 26 gün üzerinden çalışılacak ise 26 gün, fiilen 22 gün üzerinden çalışılacak ise 22 gün üzerinden yaklaşık maliyet hesaplanacaktır.) </t>
    </r>
    <r>
      <rPr>
        <b/>
        <u val="single"/>
        <sz val="10"/>
        <color indexed="10"/>
        <rFont val="Verdana"/>
        <family val="2"/>
      </rPr>
      <t xml:space="preserve">Yüklenme süresi mali yılla sınırlıdır. 5018 sayılı Kanunun 27 ve 28.maddelerine göre ertesi yıla geçen yüklenme ya da gelecek yıllara yaygın yüklenme olup olmadığının kontrol edilmesi </t>
    </r>
  </si>
  <si>
    <r>
      <t xml:space="preserve">8-İHALE DOKÜMANININ (İdari Şartname, Teknik Şartname, Sözleşme Tasarısı) MEVZUATA UYGUNLUĞU: 
</t>
    </r>
    <r>
      <rPr>
        <sz val="10"/>
        <color indexed="10"/>
        <rFont val="Verdana"/>
        <family val="2"/>
      </rPr>
      <t xml:space="preserve">(Kanun, Yönetmelik, Tebliğ ve Genelge)  </t>
    </r>
  </si>
  <si>
    <r>
      <t xml:space="preserve">9-EŞİK DEĞERLERE GÖRE İHALENİN YABANCI İSTEKLİLERE AÇIK OLUP OLMADIĞI: 
</t>
    </r>
    <r>
      <rPr>
        <sz val="10"/>
        <color indexed="10"/>
        <rFont val="Verdana"/>
        <family val="2"/>
      </rPr>
      <t xml:space="preserve">(İdari Şartname Madde 8, İhale İlanı Madde 6) </t>
    </r>
  </si>
  <si>
    <r>
      <t xml:space="preserve">11-YERLİ İSTEKLİLERE FİYAT AVANTAJININ UYGULANIP UYGULANMADIĞI: 
</t>
    </r>
    <r>
      <rPr>
        <sz val="10"/>
        <color indexed="10"/>
        <rFont val="Verdana"/>
        <family val="2"/>
      </rPr>
      <t xml:space="preserve">(İdari Şartname Madde 35.4, İhale İlanı Madde 6)  </t>
    </r>
    <r>
      <rPr>
        <b/>
        <sz val="10"/>
        <rFont val="Verdana"/>
        <family val="2"/>
      </rPr>
      <t xml:space="preserve"> </t>
    </r>
  </si>
  <si>
    <r>
      <t xml:space="preserve">13-SOSYAL GÜVENLİK İL MÜDÜRLÜĞÜNDEN ALINAN SİGORTA RİSK PRİM ORANI YAZISININ İDARİ ŞARTNAME (Madde 25.5) VE YAKLAŞIK MALİYET İLE UYGUNLUĞU: </t>
    </r>
    <r>
      <rPr>
        <sz val="10"/>
        <color indexed="10"/>
        <rFont val="Verdana"/>
        <family val="2"/>
      </rPr>
      <t xml:space="preserve">19/01/2013 tarihli Resmi Gazetede yayımlanan Sosyal Sigortalar ve Genel Sağlık Sigortası Kanunu ile Bazı Kanunlarda Değişiklik Yapılmasına Dair Kanunun 9 uncu maddesi ile 5510 sayılı Kanunun 81 inci maddesinin birinci fıkrasının (c) bendi gereğince işkolları için iş kazası ve meslek hastalığı prim oranı %2'dir. </t>
    </r>
  </si>
  <si>
    <r>
      <t xml:space="preserve">a- </t>
    </r>
    <r>
      <rPr>
        <sz val="10"/>
        <rFont val="Verdana"/>
        <family val="2"/>
      </rPr>
      <t xml:space="preserve">Kamu kurum ve kuruluşlarınca işin niteliğine göre belirlenmiş fiyatlar </t>
    </r>
  </si>
  <si>
    <r>
      <t xml:space="preserve">b- </t>
    </r>
    <r>
      <rPr>
        <sz val="10"/>
        <rFont val="Verdana"/>
        <family val="2"/>
      </rPr>
      <t>İhaleyi yapan idare veya diğer idarelerce gerçekleştirilmiş aynı veya benzer işlerdeki fiyatlar (Yaklaşık maliyetin güncellenmesi suretiyle)</t>
    </r>
  </si>
  <si>
    <r>
      <t xml:space="preserve">c- </t>
    </r>
    <r>
      <rPr>
        <sz val="10"/>
        <rFont val="Verdana"/>
        <family val="2"/>
      </rPr>
      <t xml:space="preserve">İlgili odalarca belirlenmiş fiyatlar </t>
    </r>
  </si>
  <si>
    <r>
      <t xml:space="preserve">ç- </t>
    </r>
    <r>
      <rPr>
        <sz val="10"/>
        <rFont val="Verdana"/>
        <family val="2"/>
      </rPr>
      <t xml:space="preserve">İhale konusu işi oluşturan iş kalemlerine veya gruplarına ilişkin olarak piyasadan yapılacak fiyat araştırması kapsamında elde edilecek fiyat tekliflerinin aritmetik ortalaması alınmak suretiyle ya da konusunda uzman bilirkişi ve ekspertizlerden soruşturularak oluşturulan fiyatlar </t>
    </r>
  </si>
  <si>
    <r>
      <t xml:space="preserve">d- </t>
    </r>
    <r>
      <rPr>
        <sz val="10"/>
        <rFont val="Verdana"/>
        <family val="2"/>
      </rPr>
      <t xml:space="preserve">İhale konusu işe ilişkin olarak Bütçe Uygulama Talimatlarında ve/veya Sağlık Uygulama Tebliğinde yer alan fiyatlardan KDV veya farklı nitelikteki diğer giderler indirilmek suretiyle bulunan fiyatlar </t>
    </r>
  </si>
  <si>
    <r>
      <t xml:space="preserve">10-ALT YÜKLENİCİ OLUP OLMADIĞI: 
</t>
    </r>
    <r>
      <rPr>
        <sz val="10"/>
        <color indexed="10"/>
        <rFont val="Verdana"/>
        <family val="2"/>
      </rPr>
      <t>(İdari Şartname Madde 18, İhale İlanı Madde 4.1.5) 
(Alt yüklenici yok ise açıklama kısmında belirtilecektir.)</t>
    </r>
  </si>
  <si>
    <t>14-TEMİZLİK İŞLERİ, ÖZEL GÜVENLİK VB. YAKLAŞIK MALİYET CETVELİ</t>
  </si>
  <si>
    <t>BRÜT ASGARİ ÜCRET ÜZERİNDEN İŞÇİLİK MALİYETİ</t>
  </si>
  <si>
    <t>T  O  P  L  A  M</t>
  </si>
  <si>
    <t xml:space="preserve"> </t>
  </si>
  <si>
    <t>Brüt Asgari Ücreti      (TL)</t>
  </si>
  <si>
    <t>T O P L A M</t>
  </si>
  <si>
    <t>BRÜT ASGARİ ÜCRETİN %10 FAZLASI İŞÇİLİK MALİYETİ</t>
  </si>
  <si>
    <t>Brüt Asgari Ücretin     % 10 Fazlası (TL)</t>
  </si>
  <si>
    <t>BRÜT ASGARİ ÜCRETİN % 20 FAZLASI İŞÇİLİK MALİYETİ</t>
  </si>
  <si>
    <t>Brüt Asgari Ücretin     % 20 Fazlası (TL)</t>
  </si>
  <si>
    <t>Brüt Asgari Ücret Üzere Resmi ve Dini Bayramlarda Çalışma Kişi/Gün Sayısı
                                                                   (Kişi Sayısı x Gün Sayısı)</t>
  </si>
  <si>
    <t>Brüt Asgari Ücretin % 10 Arttırımlı  Resmi ve Dini Bayramlarda Çalışma Kişi/Gün Sayısı
                                                                   (Kişi Sayısı x Gün Sayısı)</t>
  </si>
  <si>
    <t>Brüt Asgari Ücretin % 20 Arttırımlı  Resmi ve Dini Bayramlarda Çalışma Kişi/Gün Sayısı
                                                                   (Kişi Sayısı x Gün Sayısı)</t>
  </si>
  <si>
    <r>
      <t xml:space="preserve">c) Brüt asgari ücretin %20 arttırımlı …. kişi x .... gün resmi ve dini bayramlarda çalışma x 54,05.-TL birim fiyat
</t>
    </r>
  </si>
  <si>
    <t>Asgari Ücret Üzerinde fıyat varilen ihalelerde doldurulacak olup, Öngörülen Asgari Ücret Tutar üzerinden işlem yapılacaktır.  Asgari Ücret üzerinde fiyat öngörüleyen ihalelerde bu kısın çıkarılacaktır.</t>
  </si>
  <si>
    <t>Asgari Ücret Üzerinde fıyat varilen ihalelerde doldurulacak olup, Öngörülen Asgari Ücret Tutar üzerinden işlem yapılacaktır.  Asgari Ücret üzerinde fiyat öngörüleyen ihalelerde 209,210,211,212 sıra numaralar çıkarılacaktır.</t>
  </si>
  <si>
    <t>Brüt Asgari Ücret Üzere  Fazla Çalışma Kişi/Saat Sayısı
                                                                   (Kişi Sayısı x Saat Sayısı)</t>
  </si>
  <si>
    <r>
      <t xml:space="preserve">c) Brüt asgari ücretin %20 arttırımlı …. kişi x .... saat fazla çalışma x 10,81.-TL birim fiyat
</t>
    </r>
  </si>
  <si>
    <t>Brüt Asgari Ücretin % 10 Arttırımlı  Fazla Çalışma Kişi/Saat Sayısı
                                                                   (Kişi Sayısı x Saat Sayısı)</t>
  </si>
  <si>
    <t>Brüt Asgari Ücretin % 20 Arttırımlı  Fazla Çalışma Kişi/Saat Sayısı
                                                                   (Kişi Sayısı x Saat Sayısı)</t>
  </si>
  <si>
    <t xml:space="preserve">17-ULUSAL BAYRAM VE GENEL TATİL GÜNLERİNDE ÇALIŞMA: </t>
  </si>
  <si>
    <t xml:space="preserve">18-FAZLA ÇALIŞMA: </t>
  </si>
  <si>
    <t>F A Z L A    Ç A L I Ş M A   T U T A R I</t>
  </si>
  <si>
    <t>Asgari Ücret Üzerinde fıyat varilen ihalelerde doldurulacak olup, Öngörülen Asgari Ücret Tutar üzerinden işlem yapılacaktır.  Asgari Ücret üzerinde fiyat öngörüleyen ihalelerde 218,219,220,221 sıra numaralar çıkarılacaktır.</t>
  </si>
  <si>
    <t xml:space="preserve">a) BRÜT ASGARİ ÜCRET ÜZERE FİRMA KARI </t>
  </si>
  <si>
    <t xml:space="preserve">BRÜT ASGARİ ÜCRET ÜZERE FİRMA KARI </t>
  </si>
  <si>
    <t>Brüt Asgari Ücret Üzere Firma Karı Tutarı</t>
  </si>
  <si>
    <t>ÖN MALİ KONTROL BİRİMİ   (Brüt Asgari Ücret Yaklaşık Maliyet Toplamı)</t>
  </si>
  <si>
    <t>İHALEYİ YAPAN İDARE   (Brüt Asgari Ücret Yaklaşık Maliyet Toplamı yazılacaktır.)</t>
  </si>
  <si>
    <t xml:space="preserve">b) BRÜT ASGARİ ÜCRETİN %10 ARTTIRIMLI FİRMA KARI </t>
  </si>
  <si>
    <t xml:space="preserve">BRÜT ASGARİ ÜCRETİN %10 ARTTIRIMLI FİRMA KARI </t>
  </si>
  <si>
    <t>Brüt Asgari Ücretin %10 Arttırımlı Firma Karı Tutarı</t>
  </si>
  <si>
    <t>ÖN MALİ KONTROL BİRİMİ      (Brüt Asgari Ücretin %10 Arttırımlı Yaklaşık Maliyet Toplamı)</t>
  </si>
  <si>
    <t>İHALEYİ YAPAN İDARE   (Brüt Asgari Ücretin %10 Arttırımlı Yaklaşık Maliyet Toplamı yazılacaktır.)</t>
  </si>
  <si>
    <t>a) BRÜT ASGARİ ÜCRETİN %20 ARTTIRIMLI FİRMA KARI</t>
  </si>
  <si>
    <t>Brüt Asgari Ücretin %20 Arttırımlı Firma Karı Tutarı</t>
  </si>
  <si>
    <t>ÖN MALİ KONTROL BİRİMİ     (Brüt Asgari Ücretin %20 Arttırımlı Yaklaşık Maliyet Toplamı)</t>
  </si>
  <si>
    <t>g) BRÜT ASGARİ ÜCRET 1.071,00 TL, BRÜT ASGARİ ÜCRETİN %20 FAZLASI 1.285,20.-TL X …. KİŞİ X …..AY</t>
  </si>
  <si>
    <t xml:space="preserve">c) BRÜT ASGARİ ÜCRETİN %20 ARTTIRIMLI FİRMA KARI </t>
  </si>
  <si>
    <t>İHALEYİ YAPAN İDARE          (Brüt Asgari Ücretin %20 Arttırımlı Yaklaşık Maliyet Toplamı yazılacaktır.)</t>
  </si>
  <si>
    <r>
      <rPr>
        <b/>
        <sz val="10"/>
        <rFont val="Verdana"/>
        <family val="2"/>
      </rPr>
      <t xml:space="preserve">21-EŞİK DEĞERE GÖRE YAKLAŞIK MALİYETİ EŞİK DEĞERE EŞİT VEYA AŞAN İHALELERE GÖRE İHALE USULÜ, İLAN SÜRESİ VE YAYINLANMASI: 
</t>
    </r>
    <r>
      <rPr>
        <sz val="10"/>
        <rFont val="Verdana"/>
        <family val="2"/>
      </rPr>
      <t>(bkz. Mevzuat 27.madde) (Zeyilname ve düzeltme ilanı var ise kontrolü)</t>
    </r>
  </si>
  <si>
    <r>
      <t>1)</t>
    </r>
    <r>
      <rPr>
        <sz val="10"/>
        <rFont val="Verdana"/>
        <family val="2"/>
      </rPr>
      <t xml:space="preserve"> Açık ihale usulü ile yapılacak olanların ilânları, ihale tarihinden en az kırk gün önce, (İlanların, elektronik araçlar ile hazırlanması ve gönderilmesi halinde, ilan süresi yedi gün kısaltılabilir.İlanların elektronik olarak gönderilmesi konusunda Kurumla protokol yapmayan ve ilanlarını Kurumun ilan modülü üzerinden doldurarak göndermeyen idareler bu süre indiriminden yararlanamayacaklardır.İlan ile ihale ve ön yeterlik dokümanına Elektronik Kamu Alımları Platformu üzerinden doğrudan erişimin temin edilmesi halinde, Kanunun 13 üncü maddesinin birinci fıkrasının (a) bendinin (1) numaralı alt bendindeki ilan süresi ile belli istekliler arasında ihale usulü ile yapılacak ihalelerde ön yeterliği belirlenen adaylara yapılacak kırk günlük davet süresinin beş gün kısaltılması mümkün bulunmaktadır. Ancak bu süre indirimi, 4734 sayılı Kanunun Ek 1 inci maddesinde düzenlenen Elektronik Kamu Alımları Platformu’nun faaliyete girmesinden sonra uygulanabilecektir.)</t>
    </r>
  </si>
  <si>
    <r>
      <t xml:space="preserve">2) </t>
    </r>
    <r>
      <rPr>
        <sz val="10"/>
        <rFont val="Verdana"/>
        <family val="2"/>
      </rPr>
      <t xml:space="preserve">Belli istekliler arasında ihale usulü ile yapılacak olanların ön yeterlik ilânları, son başvuru tarihinden en az ondört gün önce, </t>
    </r>
  </si>
  <si>
    <r>
      <t xml:space="preserve">3) </t>
    </r>
    <r>
      <rPr>
        <sz val="10"/>
        <rFont val="Verdana"/>
        <family val="2"/>
      </rPr>
      <t>Pazarlık usulü ile yapılacak olanların ilânları, ihale tarihinden en az yirmibeş gün önce,</t>
    </r>
  </si>
  <si>
    <r>
      <rPr>
        <sz val="10"/>
        <color indexed="10"/>
        <rFont val="Verdana"/>
        <family val="2"/>
      </rPr>
      <t>4734 sayılı Kanunun 13, 24 ve 25 inci maddelerdeki hükümlere uygun olarak yapılmayan ilanlar geçersizdir. Bu durumlarda, hatalı olarak yayımlanan ilanlar Kanunun 13, 24 ve 25 inci maddelerdeki hükümlere uygun olarak yeniden yapılmadıkça, ihale veya ön yeterlik gerçekleştirilemez.</t>
    </r>
    <r>
      <rPr>
        <sz val="10"/>
        <rFont val="Verdana"/>
        <family val="2"/>
      </rPr>
      <t xml:space="preserve"> Ancak, bu genel kuralın istisnası olarak, yapılan ilânlarda 4734 sayılı Kanunun 24 ve 25 inci madde hükümlerine aykırılık teşkil eden hatalar bulunması durumunda, ilan yeniden yapılmadan; Kanunun 13 üncü maddesine göre yirmi beş ve kırk günlük ilan süresi bulunan ihalelerde, ilanın yayımlanmasını takip eden onbeş gün, ilan süresi daha kısa olan ihalelerde ise on gün içinde hatalı hususlar için düzeltme ilanı yapılarak ihale veya ön yeterlik gerçekleştirilebilir. Bu durumda düzeltme ilanı, düzeltme ilan formu kullanılarak hatalı ilanın yayımlandığı yayın organında aynı şekilde yayımlanır.    </t>
    </r>
    <r>
      <rPr>
        <sz val="10"/>
        <color indexed="10"/>
        <rFont val="Verdana"/>
        <family val="2"/>
      </rPr>
      <t xml:space="preserve">4734 sayılı Kanunun 13 üncü maddesinde belirlenen yerlerde ve zamanlarda yapılmayan ilanlar, düzeltme ilanı yapılmak suretiyle düzeltilemeyecektir. Bu durumda yapılan ilanlar geçersiz kılınarak, 4734 sayılı Kanunun 13, 24 ve 25 inci maddelerindeki hükümlere uygun bir şekilde ilanlar yeniden yapıldıktan sonra ihale veya ön yeterliğin gerçekleştirilmesi gerekmektedir.
</t>
    </r>
  </si>
  <si>
    <r>
      <t>b)</t>
    </r>
    <r>
      <rPr>
        <sz val="10"/>
        <rFont val="Verdana"/>
        <family val="2"/>
      </rPr>
      <t xml:space="preserve"> </t>
    </r>
    <r>
      <rPr>
        <b/>
        <sz val="10"/>
        <rFont val="Verdana"/>
        <family val="2"/>
      </rPr>
      <t>Yaklaşık maliyeti 868.486,-TL'nin altında kalan ihalelerden</t>
    </r>
    <r>
      <rPr>
        <sz val="10"/>
        <rFont val="Verdana"/>
        <family val="2"/>
      </rPr>
      <t xml:space="preserve">;   </t>
    </r>
  </si>
  <si>
    <r>
      <t xml:space="preserve">BELGELER ASIL MI </t>
    </r>
    <r>
      <rPr>
        <sz val="10"/>
        <rFont val="Verdana"/>
        <family val="2"/>
      </rPr>
      <t xml:space="preserve">(Fatura örnekleri de asıl olarak kabul edilir), </t>
    </r>
  </si>
  <si>
    <r>
      <t xml:space="preserve">ASLINA UYGUNLUĞU NOTERCE ONAYLANMIŞ ÖRNEK Mİ </t>
    </r>
    <r>
      <rPr>
        <sz val="10"/>
        <rFont val="Verdana"/>
        <family val="2"/>
      </rPr>
      <t>(Noter onaylı belgelerin "aslına uygun olduğunu belirten bir şerh taşıması" zorunludur.),</t>
    </r>
  </si>
  <si>
    <r>
      <t xml:space="preserve">ASLI İDARE TARAFINDAN GÖRÜLMÜŞTÜR KAŞESİ VAR MI?  </t>
    </r>
    <r>
      <rPr>
        <sz val="10"/>
        <rFont val="Verdana"/>
        <family val="2"/>
      </rPr>
      <t xml:space="preserve">(Sureti veya fotokopisi görülerek onaylanmış olanlar ile “ibraz edilenin aynıdır” veya bu anlama gelecek bir şerh taşıyanlar geçerli kabul edilmez.Ancak, Türkiye Ticaret Sicili Gazetesi Nizamnamesinin 9 uncu maddesinde yer alan hüküm çerçevesinde, Gazete idaresince veya Türkiye Odalar ve Borsalar Birliğine bağlı odalarca “aslının aynıdır” şeklinde onaylanarak verilen Ticaret Sicili Gazetesi suretleri veya bunların noter onaylı suretleri de kabul edilir.) </t>
    </r>
  </si>
  <si>
    <r>
      <t>6-</t>
    </r>
    <r>
      <rPr>
        <sz val="10"/>
        <rFont val="Verdana"/>
        <family val="2"/>
      </rPr>
      <t>Şartnamede belirlenen geçici teminata ilişkin standart forma uygun geçici teminat mektubu veya geçici teminat mektupları dışındaki teminatların Saymanlık ya da Muhasebe Müdürlüklerine yatırıldığını gösteren makbuzlar,</t>
    </r>
  </si>
  <si>
    <r>
      <t>c) YAKLAŞIK MALİYETİ, 868.486,- TL’YE EŞİT VEYA BU TUTARI AŞAN İŞLERİN İHALELERİNDE;</t>
    </r>
    <r>
      <rPr>
        <sz val="10"/>
        <rFont val="Verdana"/>
        <family val="2"/>
      </rPr>
      <t xml:space="preserve"> 
33. maddenin (a) ve (b-İş Deneyimini Gösteren Belgeler) bentlerinde sayılan belgelere ek olarak;  </t>
    </r>
  </si>
  <si>
    <r>
      <t xml:space="preserve">a) </t>
    </r>
    <r>
      <rPr>
        <sz val="10"/>
        <rFont val="Verdana"/>
        <family val="2"/>
      </rPr>
      <t xml:space="preserve">Olması Gereken Geçici Teminat Mektubu Ya Da Nakit Teminat Tutarı  (Teklif Edilen Bedelin …………TL x En Az % 3'ü)        </t>
    </r>
    <r>
      <rPr>
        <b/>
        <sz val="10"/>
        <rFont val="Verdana"/>
        <family val="2"/>
      </rPr>
      <t xml:space="preserve">                                      </t>
    </r>
  </si>
  <si>
    <r>
      <t xml:space="preserve">b) </t>
    </r>
    <r>
      <rPr>
        <sz val="10"/>
        <rFont val="Verdana"/>
        <family val="2"/>
      </rPr>
      <t xml:space="preserve">Tekliflerin Geçerlilik Süresi: </t>
    </r>
  </si>
  <si>
    <r>
      <t xml:space="preserve">c) </t>
    </r>
    <r>
      <rPr>
        <sz val="10"/>
        <rFont val="Verdana"/>
        <family val="2"/>
      </rPr>
      <t>Geçici Teminat Mektubu Süresi:</t>
    </r>
  </si>
  <si>
    <r>
      <t xml:space="preserve">d) </t>
    </r>
    <r>
      <rPr>
        <sz val="10"/>
        <rFont val="Verdana"/>
        <family val="2"/>
      </rPr>
      <t>Geçici Teminat Mektubu Süresinin Teklif Geçerlilik Süresine Uygun Olup Olmadığı:</t>
    </r>
  </si>
  <si>
    <r>
      <t xml:space="preserve">e) </t>
    </r>
    <r>
      <rPr>
        <sz val="10"/>
        <rFont val="Verdana"/>
        <family val="2"/>
      </rPr>
      <t xml:space="preserve">İhale aşamasında alınan teminat mektuplarında teyit yazısının bulunup bulunmadığı; 
</t>
    </r>
    <r>
      <rPr>
        <sz val="10"/>
        <color indexed="10"/>
        <rFont val="Verdana"/>
        <family val="2"/>
      </rPr>
      <t>Teyit yazısına gerek duyulması halinde işaretlenecektir.</t>
    </r>
  </si>
  <si>
    <r>
      <t xml:space="preserve">İş ortaklığında, ortaklardan biri, birkaçı veya tamamı tarafından ortaklık oranına bakılmaksızın bu yeterlik kriteri sağlanabilir.
</t>
    </r>
    <r>
      <rPr>
        <sz val="10"/>
        <color indexed="10"/>
        <rFont val="Verdana"/>
        <family val="2"/>
      </rPr>
      <t>(İş ortaklığı yok ise işaretlenmeyecektir.)</t>
    </r>
  </si>
  <si>
    <r>
      <t xml:space="preserve">a) </t>
    </r>
    <r>
      <rPr>
        <sz val="10"/>
        <rFont val="Verdana"/>
        <family val="2"/>
      </rPr>
      <t>Açık İhale Usulüyle Yapılan İhaleler İle Kanunun 21 inci Maddesinin (b) ve (c) Bentlerine Göre Yapılan İhalelerde; Teklif Edilen Bedelin …….………….-TL x  %10'undan az olmamak üzere banka referans mektubu tutarı</t>
    </r>
    <r>
      <rPr>
        <b/>
        <sz val="10"/>
        <rFont val="Verdana"/>
        <family val="2"/>
      </rPr>
      <t xml:space="preserve"> </t>
    </r>
    <r>
      <rPr>
        <sz val="10"/>
        <rFont val="Verdana"/>
        <family val="2"/>
      </rPr>
      <t xml:space="preserve"> </t>
    </r>
  </si>
  <si>
    <r>
      <t xml:space="preserve">d) </t>
    </r>
    <r>
      <rPr>
        <sz val="10"/>
        <rFont val="Verdana"/>
        <family val="2"/>
      </rPr>
      <t>Belli istekliler arasında ihale usulüyle yapılan ihaleler ile Kanunun 21 inci maddesinin (a), (d) ve (e) bentlerine göre yapılan ihalelerde; aday veya isteklinin bankalar nezdindeki kullanılmamış nakdi veya gayrinakdi kredisi ya da üzerinde kısıtlama bulunmayan mevduatı, yaklaşık maliyetin % 5’i ile % 15’i aralığında idare tarafından belirlenecek parasal tutardan az olamaz.</t>
    </r>
  </si>
  <si>
    <r>
      <t xml:space="preserve">Yapımla ilgili hizmet işleri dışında idarelerce iş durum, iş denetleme ve iş yönetme belgesi düzenlenmeyecektir. </t>
    </r>
    <r>
      <rPr>
        <sz val="10"/>
        <color indexed="10"/>
        <rFont val="Verdana"/>
        <family val="2"/>
      </rPr>
      <t>(Kabul tarihi veya gerçekleşme oranının, toplam sözleşme bedelinin en az % 80'ine ulaştığı tarihin, ilk ilan veya davet tarihi ile ihale veya son başvuru tarihi arasında olması halinde bu işlerin de bitirilmiş olduğu kabul edilir.)</t>
    </r>
  </si>
  <si>
    <r>
      <t xml:space="preserve">c) </t>
    </r>
    <r>
      <rPr>
        <sz val="10"/>
        <rFont val="Verdana"/>
        <family val="2"/>
      </rPr>
      <t>İş ortaklığı var ise; iş ortaklığında pilot ortağın istenen iş deneyim tutarının tamamını karşılayamaması halinde pilot ortak tarafından sunulan iş deneyim tutarının en az % 70’ini sağlaması gerekir. Ancak, ihaleye katılan iş ortaklığının ortakları tarafından ortaklık oranları ve yapısı aynı olmak kaydıyla daha önce kurulmuş olan iş ortaklığının gerçekleştirdiği bir işten elde edilen iş deneyimini gösteren belgelerin sunulması halinde, pilot ortak ve diğer ortakların her birinin birinci cümledeki oranlara göre asgari iş deneyim tutarını sağlaması koşulu aranmaz.  (İş ortaklığında en çok hisseye sahip ortak, pilot ortak olarak gösterilmek zorundadır. Ancak bütün ortakların hisse oranlarının eşit olduğu veya diğer ortaklara göre daha fazla hisse oranına sahip ve hisseleri birbirine eşit olan ortakların bulunduğu iş ortaklığında ise bu ortaklardan biri pilot ortak olarak belirlenir. Ortakların hisse oranları İş Ortaklığı Beyannamesinde gösterilir.)</t>
    </r>
  </si>
  <si>
    <r>
      <t xml:space="preserve">c-1) Pilot ortağın "istenen iş deneyim tutarının %70 oranı"                                                                                              </t>
    </r>
    <r>
      <rPr>
        <sz val="10"/>
        <rFont val="Verdana"/>
        <family val="2"/>
      </rPr>
      <t xml:space="preserve">Pilot ortak= İstenen iş deneyim tutarı ..........- TL x %70 
(İş deneyim belgesinde ortağı var ise kabul işlemleri tamamlanan iş deneyim tutarı ..............-TL x İsteklinin iş deneyim belgesindeki hisse oranı % …..= ……..-TL) </t>
    </r>
  </si>
  <si>
    <r>
      <t xml:space="preserve">c-3) Diğer ortak veya ortakların iş deneyim tutarı:                                                                                                                   İstenen iş deneyim tutarı ..........-TL x % 10= ......................-TL                                                                                                                                                                                 </t>
    </r>
    <r>
      <rPr>
        <sz val="10"/>
        <rFont val="Verdana"/>
        <family val="2"/>
      </rPr>
      <t xml:space="preserve">Diğer ortakların her birinin istenen iş deneyim tutarının en az % 10’unu sağlaması gerekir. </t>
    </r>
  </si>
  <si>
    <r>
      <t xml:space="preserve">c-4) </t>
    </r>
    <r>
      <rPr>
        <sz val="10"/>
        <rFont val="Verdana"/>
        <family val="2"/>
      </rPr>
      <t>Ancak diğer ortak veya ortakların iş deneyim tutarı toplamı, istenen iş deneyim tutarının % 30’undan az olamaz.</t>
    </r>
    <r>
      <rPr>
        <b/>
        <sz val="10"/>
        <rFont val="Verdana"/>
        <family val="2"/>
      </rPr>
      <t xml:space="preserve">
İstenen iş deneyim tutarı ……………….......-TL x %30  </t>
    </r>
  </si>
  <si>
    <r>
      <t xml:space="preserve">İlk ilan veya davet tarihinden geriye doğru son beş yıl içinde kabul işlemleri tamamlanan </t>
    </r>
    <r>
      <rPr>
        <sz val="10"/>
        <rFont val="Verdana"/>
        <family val="2"/>
      </rPr>
      <t xml:space="preserve">hizmet alımlarıyla ilgili kamu veya özel sektörde bedel içeren tek bir sözleşme kapsamında taahhüt edilen </t>
    </r>
    <r>
      <rPr>
        <b/>
        <u val="single"/>
        <sz val="10"/>
        <rFont val="Verdana"/>
        <family val="2"/>
      </rPr>
      <t>ihale konusu iş veya benzer işlere ilişkin iş deneyimini gösteren belgeler,</t>
    </r>
    <r>
      <rPr>
        <sz val="10"/>
        <rFont val="Verdana"/>
        <family val="2"/>
      </rPr>
      <t xml:space="preserve">  </t>
    </r>
    <r>
      <rPr>
        <b/>
        <sz val="10"/>
        <color indexed="10"/>
        <rFont val="Verdana"/>
        <family val="2"/>
      </rPr>
      <t xml:space="preserve">(İş deneyimini gösteren belgelerde yer alan ancak, </t>
    </r>
    <r>
      <rPr>
        <b/>
        <u val="single"/>
        <sz val="10"/>
        <color indexed="10"/>
        <rFont val="Verdana"/>
        <family val="2"/>
      </rPr>
      <t>ihale konusu iş veya benzer iş kapsamında bulunmayan</t>
    </r>
    <r>
      <rPr>
        <b/>
        <sz val="10"/>
        <color indexed="10"/>
        <rFont val="Verdana"/>
        <family val="2"/>
      </rPr>
      <t xml:space="preserve"> işlerin tutarları iş deneyiminde değerlendirmeye alınmaz.) </t>
    </r>
    <r>
      <rPr>
        <b/>
        <u val="single"/>
        <sz val="10"/>
        <rFont val="Verdana"/>
        <family val="2"/>
      </rPr>
      <t>Örneğin bakım hizmeti alımı ihalesinde;</t>
    </r>
    <r>
      <rPr>
        <u val="single"/>
        <sz val="10"/>
        <rFont val="Verdana"/>
        <family val="2"/>
      </rPr>
      <t xml:space="preserve"> istekliler tarafından temizlik, bakım, kaloriferci, çöp toplama, aşçılık hizmetlerine ilişkin fatura sunuldu ise faturada </t>
    </r>
    <r>
      <rPr>
        <b/>
        <u val="single"/>
        <sz val="10"/>
        <rFont val="Verdana"/>
        <family val="2"/>
      </rPr>
      <t>sadece bakım ve temizlik hizmetine ilişkin iş deneyim tutarı dikkate alınacak</t>
    </r>
    <r>
      <rPr>
        <u val="single"/>
        <sz val="10"/>
        <rFont val="Verdana"/>
        <family val="2"/>
      </rPr>
      <t xml:space="preserve">, iş deneyim belgesindeki diğer hizmetler değerlendirme dışı bırakılacaktır.   </t>
    </r>
  </si>
  <si>
    <r>
      <t xml:space="preserve">Fatura tarihinin sözleşmeden sonra düzenlenmiş olduğunun kontrol edilmesi, </t>
    </r>
    <r>
      <rPr>
        <sz val="10"/>
        <color indexed="10"/>
        <rFont val="Verdana"/>
        <family val="2"/>
      </rPr>
      <t>(Kabul tarihi, ihale ve son başvuru tarihi ile ilk ilan veya davet tarihi arasında yapılmış olan işler de bu kapsamda değerlendirilir.)</t>
    </r>
  </si>
  <si>
    <r>
      <t xml:space="preserve">Yüklenici firmanın adının ve vergi kimlik numarasının kontrol edilmesi,  </t>
    </r>
    <r>
      <rPr>
        <sz val="10"/>
        <color indexed="10"/>
        <rFont val="Verdana"/>
        <family val="2"/>
      </rPr>
      <t xml:space="preserve">(İhaleye teklif veren tüzel kişilik tarafından başkası adına düzenlenmiş "iş bitirme belgesi sunulan kişinin", ihaleye teklif veren tüzel kişiliğin yarısından fazla hissesine sahip olması halinde, en az bir yıldır tüzel kişiliğin yarısından fazla hissesine sahip olduğuna ilişkin Ortaklık Durum Belgesinin kontrolü ile aynı zamanda ihaleye teklif veren tüzel kişilik tarafından başkası adına düzenlenmiş "iş bitirme belgesi sunulan kişinin", yine ihaleye teklif veren tüzel kişilik tarafından sunulmuş olan Ticaret Sicil Gazetesinde yarısından fazla hissesine sahip ortak olduğunun kontrol edilmesi)   </t>
    </r>
  </si>
  <si>
    <r>
      <t xml:space="preserve">1) </t>
    </r>
    <r>
      <rPr>
        <sz val="10"/>
        <rFont val="Verdana"/>
        <family val="2"/>
      </rPr>
      <t xml:space="preserve">Açık ihale usulüyle yapılan ihaleler ile Kanunun 21 inci maddesinin (b) ve (c) bentlerine göre yapılan ihalelerde; Teklif edilen bedelin ………..-TL x %25'inden az olmamak üzere toplam ciro </t>
    </r>
  </si>
  <si>
    <r>
      <t xml:space="preserve">2) </t>
    </r>
    <r>
      <rPr>
        <sz val="10"/>
        <rFont val="Verdana"/>
        <family val="2"/>
      </rPr>
      <t>Açık ihale usulüyle yapılan ihaleler ile Kanunun 21 inci maddesinin (b) ve (c) bentlerine göre yapılan ihalelerde; Teklif edilen bedelin ...........-TL x %15'inden az olmamak üzere yurt içinde ve yurt dışında gerçekleştirilen işlerden elde edilen gelirlerin toplamı</t>
    </r>
  </si>
  <si>
    <r>
      <t xml:space="preserve">4) </t>
    </r>
    <r>
      <rPr>
        <sz val="10"/>
        <rFont val="Verdana"/>
        <family val="2"/>
      </rPr>
      <t>Belli istekliler arasında ihale usulüyle yapılan ihalelerin ön yeterlik aşaması ile Kanunun 21 inci maddesinin (a), (d) ve (e) bentlerine göre yapılan ihalelerin yeterlik aşamasında, toplam ciro için yaklaşık maliyetin % 15’i ile % 25’i aralığında, taahhüt altında devam eden işlerin gerçekleştirilen kısmının veya bitirilen işlerin parasal tutarı için ise yaklaşık maliyetin % 10’u ile % 20’si aralığında idarece belirlenecek parasal tutar asgari yeterlik kriteri olarak öngörülür.</t>
    </r>
  </si>
  <si>
    <r>
      <t>a)</t>
    </r>
    <r>
      <rPr>
        <sz val="10"/>
        <rFont val="Verdana"/>
        <family val="2"/>
      </rPr>
      <t xml:space="preserve"> “Kar hariç”, yaklaşık maliyetin altındaki teklifler için mutlaka aşırı düşük sorgulama yapılması gerektiğinin kontrolü,</t>
    </r>
  </si>
  <si>
    <r>
      <t>İhale komisyonu tarafından, personel çalıştırılmasına dayalı hizmet alımı ihaleleri ile personel çalıştırılmasına dayalı olmamakla birlikte ihale dokümanında personel sayısının belirlendiği ve haftalık çalışma saatinin tamamının idarede kullanılacağı hizmet alımı ihalelerinde asgari işçilik maliyeti, sözleşme giderleri ve genel giderler ile varsa malzeme ve diğer maliyet kalemleri, bunlar dışında kalan hizmet alımı ihalelerinde ise ihale dokümanında belirtilen teklif fiyata dahil giderler dikkate alınmak suretiyle tekliflerin değerlendirilmesi yapılarak 4734 sayılı Kanunun 38 inci maddesi uyarınca teklifi aşırı düşük görülen isteklilerden işin niteliğine göre ihale komisyonunca belirlenen önemli teklif bileşenleri ile ilgili açıklama istenecektir.</t>
    </r>
    <r>
      <rPr>
        <b/>
        <sz val="10"/>
        <rFont val="Verdana"/>
        <family val="2"/>
      </rPr>
      <t xml:space="preserve"> İdarelerce aşırı düşük tekliflere yönelik açıklama istenmesine ilişkin yazıda, teklifte önemli olduğu tespit edilen bileşenlerin belirtilmesi ve açıklama için isteklilere üç (3) iş gününden az olmamak üzere makul bir süre verilmesi gerekmektedir.</t>
    </r>
  </si>
  <si>
    <r>
      <t>İhale komisyonu tarafından yapılacak aşırı düşük teklif değerlendirmesinde,</t>
    </r>
    <r>
      <rPr>
        <sz val="10"/>
        <rFont val="Verdana"/>
        <family val="2"/>
      </rPr>
      <t xml:space="preserve"> teklifin önemli bileşenlerine ilişkin olarak; a) Verilecek hizmetin ekonomik olması, b) Seçilen teknik çözümler ve hizmetlerin temininde kullanılacak avantajlı koşullar, c) Teklif edilen hizmetin özgünlüğü, hususlarında istekliler tarafından belgelere dayalı olarak yapılan yazılı açıklamaları da dikkate almak suretiyle aşırı düşük teklifleri değerlendirerek ihaleyi sonuçlandıracaktır. Verilecek hizmetin ekonomik olması, seçilen teknik çözümler, hizmetin yerine getirilmesinde kullanılacak avantajlı koşullar veya hizmetin özgünlüğü hususunda bir açıklamada bulunulması durumunda; sadece bu hususların neler olduğu değil, belirtilen çözüm, avantajlı koşul, özgünlük ya da hizmetin ekonomik olması sayesinde elde edilen maliyet avantajının da bilgi ve belgelere dayalı olarak açıklanması gerekmektedir.</t>
    </r>
  </si>
  <si>
    <r>
      <t>Personel çalıştırılmasına dayalı hizmet alımı ihalelerinde</t>
    </r>
    <r>
      <rPr>
        <sz val="10"/>
        <rFont val="Verdana"/>
        <family val="2"/>
      </rPr>
      <t>; amortisman, kıdem tazminatı, iş yeri hekimliği ücreti, oryantasyon eğitimi gideri, yaka kartı ve bu mahiyetteki giderlerin genel giderler içinde yer alacağı kabul edileceği için aşırı düşük teklif sorgulamasında bu giderler, önemli teklif bileşeni olarak belirtilmeyecek ve isteklilerden aşırı düşük teklif sorgulamasına verdikleri cevaplarda bu giderler için bir bedel öngörmeleri istenmeyecektir. Sözleşme giderleri ve genel giderler içinde değerlendirilmesi öngörülen giderler idari şartnamelerde “teklif fiyata dahil olan diğer giderler” kısmında belirtilmeyecektir.</t>
    </r>
  </si>
  <si>
    <r>
      <t>Personel çalıştırılmasına dayalı hizmet alımı ihalelerinde</t>
    </r>
    <r>
      <rPr>
        <sz val="10"/>
        <rFont val="Verdana"/>
        <family val="2"/>
      </rPr>
      <t>; malzeme ve diğer maliyet kalemlerine ilişkin sözleşme giderinin de % 3 oranındaki sözleşme giderleri ve genel giderler içinde yer aldığı kabul edildiğinden, malzeme ve diğer maliyet kalemleri için ayrıca sözleşme gideri hesaplanmayacaktır.</t>
    </r>
  </si>
  <si>
    <r>
      <t>Personel çalıştırılmasına dayalı hizmet alımı ihalelerinde,</t>
    </r>
    <r>
      <rPr>
        <sz val="10"/>
        <rFont val="Verdana"/>
        <family val="2"/>
      </rPr>
      <t xml:space="preserve"> % 3 oranındaki sözleşme giderleri ve genel giderler, sadece aşırı düşük tekliflerin değerlendirilmesine ilişkin olduğundan, bu sözleşme giderleri ve genel giderler idarece hazırlanan teklif mektubu eki cetvelde ayrı bir birim fiyat kalemi olarak öngörülmeyecektir. İhale sonuçlandırıldıktan sonra ihale üzerinde kalan isteklinin ödeyeceği ihale kararı damga vergisi, sözleşme damga vergisi ile diğer sözleşme giderleri ilgili mevzuatına göre hesaplanacaktır.</t>
    </r>
  </si>
  <si>
    <r>
      <t xml:space="preserve">c) İsteklilerce yapılacak aşırı düşük teklife ilişkin açıklamalar belgelere dayanmalıdır. Belgelere dayanılmaksızın yapılan açıklamalar kabul edilmeyerek söz konusu teklifler reddedilecektir. Teklifi aşırı düşük bulunan isteklilerin, tekliflerinde önemli olduğu tespit edilen bileşenler ile ilgili olarak Kanunun 38 inci maddesi uyarınca yapacakları açıklamaya dayanak teşkil eden bilgi ve belgeleri sunmaları gerekmektedir. </t>
    </r>
    <r>
      <rPr>
        <b/>
        <u val="single"/>
        <sz val="10"/>
        <rFont val="Verdana"/>
        <family val="2"/>
      </rPr>
      <t>İSTEKLİLERİN AÇIKLAMALARINA DAYANAK TEŞKİL EDEN BİLGİ VE BELGELER;</t>
    </r>
  </si>
  <si>
    <r>
      <t>d)</t>
    </r>
    <r>
      <rPr>
        <sz val="10"/>
        <rFont val="Verdana"/>
        <family val="2"/>
      </rPr>
      <t xml:space="preserve"> </t>
    </r>
    <r>
      <rPr>
        <b/>
        <sz val="10"/>
        <color indexed="10"/>
        <rFont val="Verdana"/>
        <family val="2"/>
      </rPr>
      <t>Maliyet/satış tutarı tespit tutanaklarının; 3568 sayılı Serbest Muhasebeci Mali Müşavirlik ve Yeminli Mali Müşavirlik Kanununa göre çalışan meslek mensuplarından, mükellefle tam tasdik sözleşmesi yapan veya beyannamelerini imzalamaya yetkili olanlar tarafından düzenlenmesi, bütün belge ve tutanakların her sayfasının taraflar tarafından imzalanarak kaşelenmesi gerekmektedir.</t>
    </r>
  </si>
  <si>
    <r>
      <t xml:space="preserve">d-2)  İsteklinin açıklamalarını kendi ürettiği, aldığı veya sattığı mallara dayandırması durumunda, açıklama kapsamında sunmuş olduğu </t>
    </r>
    <r>
      <rPr>
        <b/>
        <u val="single"/>
        <sz val="10"/>
        <rFont val="Verdana"/>
        <family val="2"/>
      </rPr>
      <t>(Ek-0.7) Maliyet Satış Tespit Tutanağının</t>
    </r>
    <r>
      <rPr>
        <b/>
        <sz val="10"/>
        <rFont val="Verdana"/>
        <family val="2"/>
      </rPr>
      <t>,</t>
    </r>
    <r>
      <rPr>
        <sz val="10"/>
        <rFont val="Verdana"/>
        <family val="2"/>
      </rPr>
      <t xml:space="preserve"> meslek mensubu ile ihaleye katılan istekli tarafından imzalanarak kaşelenmesi ve </t>
    </r>
    <r>
      <rPr>
        <b/>
        <u val="single"/>
        <sz val="10"/>
        <rFont val="Verdana"/>
        <family val="2"/>
      </rPr>
      <t>açıklama ekinde idareye sunulması zorunludur.</t>
    </r>
  </si>
  <si>
    <r>
      <t>d-4)</t>
    </r>
    <r>
      <rPr>
        <sz val="10"/>
        <rFont val="Verdana"/>
        <family val="2"/>
      </rPr>
      <t xml:space="preserve"> İtirazen şikayet başvurularına ilişkin olarak Kurum tarafından yapılan incelemede gerekli görülmesi durumunda, proforma fatura ve fiyat tekliflerine ilişkin maliyet/satış tutarı tespit tutanakları, bunları muhafaza eden meslek mensubundan istenebilir. Gerek meslek mensubundan istenen tutanaklar gerekse ihaleyi yapan idare tarafından Kuruma gönderilen belgeler arasında yer alan proforma fatura ve fiyat teklif tutarları ile maliyet/satış tutarı tespit tutanağında belirtilen maliyet ve satış tutarlarının arasında uyumsuzluk olduğunun veya bu belgelerde yer alan bilgilerin ticari hayatın olağan durumu ve ekonomik verilerle ilgili genel bilgilerle uyumlu olmadığının değerlendirilmesi durumunda; proforma fatura ve fiyat teklifleri ile maliyet/satış tutarı tespit tutanakları mükellef ve/veya isteklinin bağlı olduğu vergi dairesine gönderilir ve gerekli olması halinde Cumhuriyet Savcılığına bildirim yapılır. </t>
    </r>
  </si>
  <si>
    <r>
      <t xml:space="preserve">V- </t>
    </r>
    <r>
      <rPr>
        <sz val="10"/>
        <rFont val="Verdana"/>
        <family val="2"/>
      </rPr>
      <t>(Ek-0.5)</t>
    </r>
    <r>
      <rPr>
        <b/>
        <sz val="10"/>
        <rFont val="Verdana"/>
        <family val="2"/>
      </rPr>
      <t xml:space="preserve"> </t>
    </r>
    <r>
      <rPr>
        <sz val="10"/>
        <rFont val="Verdana"/>
        <family val="2"/>
      </rPr>
      <t xml:space="preserve">Maliyet Satış Tespit Tutanağındaki </t>
    </r>
    <r>
      <rPr>
        <u val="single"/>
        <sz val="10"/>
        <rFont val="Verdana"/>
        <family val="2"/>
      </rPr>
      <t>ağırlıklı ortalama birim satış tutarlarının</t>
    </r>
    <r>
      <rPr>
        <sz val="10"/>
        <rFont val="Verdana"/>
        <family val="2"/>
      </rPr>
      <t xml:space="preserve"> doğru hesaplandığının kontrolü, </t>
    </r>
  </si>
  <si>
    <r>
      <t xml:space="preserve">VI- </t>
    </r>
    <r>
      <rPr>
        <sz val="10"/>
        <rFont val="Verdana"/>
        <family val="2"/>
      </rPr>
      <t>İsteklinin teklif edilen mamulün üreticisi olması durumunda; Kapasite Raporuna ilişkin bilgilerin doldurulduğunun kontolü,</t>
    </r>
  </si>
  <si>
    <r>
      <t>VII-</t>
    </r>
    <r>
      <rPr>
        <sz val="10"/>
        <rFont val="Verdana"/>
        <family val="2"/>
      </rPr>
      <t xml:space="preserve"> 152-Mamuller Hesabındaki ağırlıklı ortalama birim maliyet tablosundaki miktarlara ilişkin açıklamaların, mükellefin kapasite raporu ile uyumlu olduğunun kontrolü,</t>
    </r>
  </si>
  <si>
    <r>
      <t xml:space="preserve">II- </t>
    </r>
    <r>
      <rPr>
        <sz val="10"/>
        <rFont val="Verdana"/>
        <family val="2"/>
      </rPr>
      <t xml:space="preserve">Proforma fatura üzerindeki </t>
    </r>
    <r>
      <rPr>
        <u val="single"/>
        <sz val="10"/>
        <rFont val="Verdana"/>
        <family val="2"/>
      </rPr>
      <t>birim satış tutarlarının</t>
    </r>
    <r>
      <rPr>
        <sz val="10"/>
        <rFont val="Verdana"/>
        <family val="2"/>
      </rPr>
      <t xml:space="preserve"> doğru hesaplandığının kontrolü, </t>
    </r>
  </si>
  <si>
    <r>
      <t xml:space="preserve">III- </t>
    </r>
    <r>
      <rPr>
        <sz val="10"/>
        <rFont val="Verdana"/>
        <family val="2"/>
      </rPr>
      <t>(Ek-0.5) Maliyet Satış Tespit Tutanağında 600-Yurtiçi Satışlar Hesabı sütununun doldurulduğunun kontrolü,</t>
    </r>
  </si>
  <si>
    <r>
      <t>III-</t>
    </r>
    <r>
      <rPr>
        <sz val="10"/>
        <rFont val="Verdana"/>
        <family val="2"/>
      </rPr>
      <t xml:space="preserve"> (Ek-0.6) Maliyet Satış Tespit Tutanağında, mamulün üreticisi olması durumunda 152-Mamuller Hesabı, malın üreticisi olmaması durumunda 153-Ticari Mallar hesabı sütununun doldurulduğunun kontrolü,</t>
    </r>
  </si>
  <si>
    <r>
      <t xml:space="preserve">IV- </t>
    </r>
    <r>
      <rPr>
        <sz val="10"/>
        <rFont val="Verdana"/>
        <family val="2"/>
      </rPr>
      <t>Maliyet içinde işçilik ve varsa diğer maliyetler de olduğundan, bu bölümde söz konusu maliyetlerin ayrıştırılarak tablo halinde gösterildiğinin kontrolü,</t>
    </r>
  </si>
  <si>
    <r>
      <t xml:space="preserve">V- </t>
    </r>
    <r>
      <rPr>
        <sz val="10"/>
        <rFont val="Verdana"/>
        <family val="2"/>
      </rPr>
      <t xml:space="preserve">Fiyat teklifi üzerindeki </t>
    </r>
    <r>
      <rPr>
        <b/>
        <u val="single"/>
        <sz val="10"/>
        <rFont val="Verdana"/>
        <family val="2"/>
      </rPr>
      <t>birim fiyatın</t>
    </r>
    <r>
      <rPr>
        <sz val="10"/>
        <rFont val="Verdana"/>
        <family val="2"/>
      </rPr>
      <t>, (Ek-0.6) Maliyet Satış Tespit Tutanağındaki</t>
    </r>
    <r>
      <rPr>
        <u val="single"/>
        <sz val="10"/>
        <rFont val="Verdana"/>
        <family val="2"/>
      </rPr>
      <t xml:space="preserve"> </t>
    </r>
    <r>
      <rPr>
        <b/>
        <u val="single"/>
        <sz val="10"/>
        <rFont val="Verdana"/>
        <family val="2"/>
      </rPr>
      <t>toplam birim maliyet tutarının altında olmadığının kontrolü,</t>
    </r>
  </si>
  <si>
    <r>
      <t xml:space="preserve">VI- </t>
    </r>
    <r>
      <rPr>
        <sz val="10"/>
        <rFont val="Verdana"/>
        <family val="2"/>
      </rPr>
      <t>(Ek-0.6) Maliyet Satış Tespit Tutanağındaki</t>
    </r>
    <r>
      <rPr>
        <u val="single"/>
        <sz val="10"/>
        <rFont val="Verdana"/>
        <family val="2"/>
      </rPr>
      <t xml:space="preserve"> toplam birim maliyet tutarlarının</t>
    </r>
    <r>
      <rPr>
        <sz val="10"/>
        <rFont val="Verdana"/>
        <family val="2"/>
      </rPr>
      <t xml:space="preserve"> doğru hesaplandığının kontrolü, </t>
    </r>
  </si>
  <si>
    <r>
      <t xml:space="preserve">VII- </t>
    </r>
    <r>
      <rPr>
        <sz val="10"/>
        <rFont val="Verdana"/>
        <family val="2"/>
      </rPr>
      <t>İsteklinin teklif edilen mamulün üreticisi olması durumunda; Kapasite Raporuna ilişkin bilgilerin doldurulduğunun kontolü,</t>
    </r>
  </si>
  <si>
    <r>
      <t>VIII-</t>
    </r>
    <r>
      <rPr>
        <sz val="10"/>
        <rFont val="Verdana"/>
        <family val="2"/>
      </rPr>
      <t xml:space="preserve"> 152-Mamuller Hesabındaki ağırlıklı ortalama birim maliyet tablosundaki miktarlara ilişkin açıklamaların, mükellefin kapasite raporu ile uyumlu olduğunun kontrolü,</t>
    </r>
  </si>
  <si>
    <r>
      <t xml:space="preserve">III- </t>
    </r>
    <r>
      <rPr>
        <sz val="10"/>
        <rFont val="Verdana"/>
        <family val="2"/>
      </rPr>
      <t>(Ek-0.6) Maliyet Satış Tespit Tutanağında, 600-Yurtiçi Satışlar Hesabı sütununun doldurulduğunun kontrolü,</t>
    </r>
  </si>
  <si>
    <r>
      <t xml:space="preserve">IV- </t>
    </r>
    <r>
      <rPr>
        <sz val="10"/>
        <rFont val="Verdana"/>
        <family val="2"/>
      </rPr>
      <t xml:space="preserve">Fiyat teklifi üzerindeki </t>
    </r>
    <r>
      <rPr>
        <b/>
        <u val="single"/>
        <sz val="10"/>
        <rFont val="Verdana"/>
        <family val="2"/>
      </rPr>
      <t>birim fiyatın</t>
    </r>
    <r>
      <rPr>
        <sz val="10"/>
        <rFont val="Verdana"/>
        <family val="2"/>
      </rPr>
      <t xml:space="preserve">, (Ek-0.6) Maliyet Satış Tespit Tutanağındaki </t>
    </r>
    <r>
      <rPr>
        <b/>
        <u val="single"/>
        <sz val="10"/>
        <rFont val="Verdana"/>
        <family val="2"/>
      </rPr>
      <t>ağırlıklı ortalama birim satış tutarının % 80’inin altında olmadığının kontrolü,</t>
    </r>
  </si>
  <si>
    <r>
      <t xml:space="preserve">g-1) </t>
    </r>
    <r>
      <rPr>
        <sz val="10"/>
        <rFont val="Verdana"/>
        <family val="2"/>
      </rPr>
      <t>İsteklinin açıklamalarını kendi ürettiği, aldığı veya sattığı mallara dayandırması durumunda, açıklama kapsamında (Ek-0.7) Maliyet Satış Tespit Tutanağının sunulmasının zorunlu olduğunun kontrolü,</t>
    </r>
  </si>
  <si>
    <r>
      <t>g-3)</t>
    </r>
    <r>
      <rPr>
        <sz val="10"/>
        <rFont val="Verdana"/>
        <family val="2"/>
      </rPr>
      <t xml:space="preserve"> </t>
    </r>
    <r>
      <rPr>
        <b/>
        <sz val="10"/>
        <rFont val="Verdana"/>
        <family val="2"/>
      </rPr>
      <t>(Ek-0.5) Maliyet Satış Tespit Tutanağının son geçici vergi beyanname döneminde doldurulduğunun kontrolü</t>
    </r>
    <r>
      <rPr>
        <sz val="10"/>
        <rFont val="Verdana"/>
        <family val="2"/>
      </rPr>
      <t xml:space="preserve"> (Aşırı düşük sorgulama bölümünün (ğ) bendine bakınız.), </t>
    </r>
  </si>
  <si>
    <r>
      <t>g-5)</t>
    </r>
    <r>
      <rPr>
        <sz val="10"/>
        <rFont val="Verdana"/>
        <family val="2"/>
      </rPr>
      <t xml:space="preserve"> (Ek-0.7) Maliyet Satış Tespit Tutanağının </t>
    </r>
    <r>
      <rPr>
        <u val="single"/>
        <sz val="10"/>
        <rFont val="Verdana"/>
        <family val="2"/>
      </rPr>
      <t>birim fiyatların</t>
    </r>
    <r>
      <rPr>
        <sz val="10"/>
        <rFont val="Verdana"/>
        <family val="2"/>
      </rPr>
      <t xml:space="preserve"> doğru hesaplandığının kontrolü</t>
    </r>
  </si>
  <si>
    <r>
      <t>g-6)</t>
    </r>
    <r>
      <rPr>
        <sz val="10"/>
        <rFont val="Verdana"/>
        <family val="2"/>
      </rPr>
      <t xml:space="preserve"> (Ek-0.7) Maliyet Satış Tespit Tutanağının,</t>
    </r>
    <r>
      <rPr>
        <b/>
        <i/>
        <u val="single"/>
        <sz val="10"/>
        <rFont val="Verdana"/>
        <family val="2"/>
      </rPr>
      <t xml:space="preserve"> İdari şartnamenin 25.maddesinde istenen</t>
    </r>
    <r>
      <rPr>
        <sz val="10"/>
        <rFont val="Verdana"/>
        <family val="2"/>
      </rPr>
      <t xml:space="preserve"> ... kişilik ayni giyim bedelini (Örneğin ... kişilik yazlık iş forması, ... kişilik kışlık iş forması, ... kişilik çift terlik) karşıladığının kontrolü,</t>
    </r>
  </si>
  <si>
    <r>
      <t xml:space="preserve">g-8) </t>
    </r>
    <r>
      <rPr>
        <sz val="10"/>
        <rFont val="Verdana"/>
        <family val="2"/>
      </rPr>
      <t xml:space="preserve">(Ek-0.5) Maliyet Satış Tespit Tutanağı ekinde istekliye ait imza sirküleri ve meslek mensubuna ait faaliyet belgesinin (Meslek Mensubunca “Aslı Gibidir” Onaylı Sureti) sunulduğunun kontrolü, </t>
    </r>
  </si>
  <si>
    <r>
      <t xml:space="preserve">g-9) </t>
    </r>
    <r>
      <rPr>
        <b/>
        <sz val="10"/>
        <color indexed="10"/>
        <rFont val="Verdana"/>
        <family val="2"/>
      </rPr>
      <t>Maliyete dayalı açıklama yapılması durumunda;</t>
    </r>
    <r>
      <rPr>
        <sz val="10"/>
        <rFont val="Verdana"/>
        <family val="2"/>
      </rPr>
      <t xml:space="preserve"> 150 İlk Madde ve Malzeme, 151 Yarı Mamuller – Üretim hesapları, 152-Mamuller Hesabı, 153 Ticari Mallar Hesabının doldurulduğunun kontrolü,</t>
    </r>
  </si>
  <si>
    <r>
      <t xml:space="preserve">g-10) </t>
    </r>
    <r>
      <rPr>
        <sz val="10"/>
        <rFont val="Verdana"/>
        <family val="2"/>
      </rPr>
      <t>İsteklinin teklife konu olan mamulün üreticisi olması durumunda 152-Mamuller Hesabının doldurulduğunun kontrolü,</t>
    </r>
  </si>
  <si>
    <r>
      <t xml:space="preserve">g-11) </t>
    </r>
    <r>
      <rPr>
        <sz val="10"/>
        <rFont val="Verdana"/>
        <family val="2"/>
      </rPr>
      <t>Teklife konu mala ilişkin yapılan alışlarda; isteklinin söz konusu malı imalatlarında kullanıyor olması durumunda, 150 İlk Madde ve Malzeme, 151 Yarı Mamuller – Üretim hesapları, ticaretinin yapılıyor olması durumunda ise 153 Ticari Mallar Hesabının doldurulduğunun kontrolü,</t>
    </r>
  </si>
  <si>
    <r>
      <t>g-12)</t>
    </r>
    <r>
      <rPr>
        <sz val="10"/>
        <rFont val="Verdana"/>
        <family val="2"/>
      </rPr>
      <t xml:space="preserve"> İsteklinin maliyete dayalı açıklama yapabilmesi için; son geçici vergi beyanname döneminde 150 İlk Madde ve Malzeme, 151 Yarı Mamuller – Üretim hesapları, 153 Ticari Mallar Hesabında ihale konusu işte kullanılmasını öngördüğü mal miktarının en az yarısı kadar alış yapmış olduğunun kontrolü, </t>
    </r>
  </si>
  <si>
    <r>
      <t>g-13)</t>
    </r>
    <r>
      <rPr>
        <sz val="10"/>
        <rFont val="Verdana"/>
        <family val="2"/>
      </rPr>
      <t xml:space="preserve"> İsteklinin açıklamalarını kendi ürettiği veya aldığı mallara dayandırması durumunda, </t>
    </r>
    <r>
      <rPr>
        <u val="single"/>
        <sz val="10"/>
        <rFont val="Verdana"/>
        <family val="2"/>
      </rPr>
      <t>isteklilerce teklif edilen tutara ilişkin birim fiyatların</t>
    </r>
    <r>
      <rPr>
        <sz val="10"/>
        <rFont val="Verdana"/>
        <family val="2"/>
      </rPr>
      <t xml:space="preserve">, 
a) Maliyete dayalı açıklama yapıldığında, </t>
    </r>
    <r>
      <rPr>
        <u val="single"/>
        <sz val="10"/>
        <rFont val="Verdana"/>
        <family val="2"/>
      </rPr>
      <t>ağırlıklı ortalama birim maliyetin altında olmadığının</t>
    </r>
    <r>
      <rPr>
        <sz val="10"/>
        <rFont val="Verdana"/>
        <family val="2"/>
      </rPr>
      <t xml:space="preserve"> kontrolü,
    İsteklinin son geçici vergi beyanname döneminde 4734 sayılı Kanun kapsamındaki idarelere açıklama konusu mala ilişkin satış yapmış ve satılan malın idarece kabul edilmiş olması durumunda “maliyet/satış tutarı tespit tutanağı” (Ek-O.7) sunmasına gerek bulunmayıp sadece söz konusu satışa ilişkin fatura suretleri ile de belgelendirme yapılabilecektir.</t>
    </r>
  </si>
  <si>
    <r>
      <t xml:space="preserve">g-14) </t>
    </r>
    <r>
      <rPr>
        <sz val="10"/>
        <rFont val="Verdana"/>
        <family val="2"/>
      </rPr>
      <t>İsteklinin teklif edilen mamulün üreticisi olması durumunda; Kapasite Raporuna ilişkin bilgilerin doldurulduğunun kontolü,</t>
    </r>
  </si>
  <si>
    <r>
      <t>g-15)</t>
    </r>
    <r>
      <rPr>
        <sz val="10"/>
        <rFont val="Verdana"/>
        <family val="2"/>
      </rPr>
      <t xml:space="preserve"> 152-Mamuller Hesabındaki ağırlıklı ortalama birim maliyet tablosundaki miktarlara ilişkin açıklamaların, mükellefin kapasite raporu ile uyumlu olduğunun kontrolü,</t>
    </r>
  </si>
  <si>
    <r>
      <t xml:space="preserve">g-16) </t>
    </r>
    <r>
      <rPr>
        <b/>
        <sz val="10"/>
        <color indexed="10"/>
        <rFont val="Verdana"/>
        <family val="2"/>
      </rPr>
      <t>Satışlar üzerinden açıklama yapılması durumunda;</t>
    </r>
    <r>
      <rPr>
        <sz val="10"/>
        <rFont val="Verdana"/>
        <family val="2"/>
      </rPr>
      <t xml:space="preserve"> 600 Yurtiçi Satışlar (varsa 601 Yurtdışı Satışlar) Hesabının doldurulduğunun kontrolü,</t>
    </r>
  </si>
  <si>
    <r>
      <t>g-17)</t>
    </r>
    <r>
      <rPr>
        <sz val="10"/>
        <rFont val="Verdana"/>
        <family val="2"/>
      </rPr>
      <t xml:space="preserve"> İsteklinin satışlar üzerinden açıklama yapabilmesi için; 153 Ticari Mallar Hesabında malın ticareti ile iştigal ediyor olduğunun kontrolü, </t>
    </r>
  </si>
  <si>
    <r>
      <t>g-18)</t>
    </r>
    <r>
      <rPr>
        <sz val="10"/>
        <rFont val="Verdana"/>
        <family val="2"/>
      </rPr>
      <t xml:space="preserve"> İsteklinin açıklamalarını sattığı mallara dayandırması durumunda, </t>
    </r>
    <r>
      <rPr>
        <u val="single"/>
        <sz val="10"/>
        <rFont val="Verdana"/>
        <family val="2"/>
      </rPr>
      <t>isteklilerce teklif edilen tutara ilişkin birim fiyatların</t>
    </r>
    <r>
      <rPr>
        <sz val="10"/>
        <rFont val="Verdana"/>
        <family val="2"/>
      </rPr>
      <t xml:space="preserve">, 
a) Satışlar üzerinden açıklama yapıldığında, </t>
    </r>
    <r>
      <rPr>
        <u val="single"/>
        <sz val="10"/>
        <rFont val="Verdana"/>
        <family val="2"/>
      </rPr>
      <t>ağırlıklı ortalama birim satış tutarının % 80’inin altında olmadığının</t>
    </r>
    <r>
      <rPr>
        <sz val="10"/>
        <rFont val="Verdana"/>
        <family val="2"/>
      </rPr>
      <t xml:space="preserve"> kontrolü,
    İsteklinin son geçici vergi beyanname döneminde 4734 sayılı Kanun kapsamındaki idarelere açıklama konusu mala ilişkin satış yapmış ve satılan malın idarece kabul edilmiş olması durumunda “maliyet/satış tutarı tespit tutanağı” (Ek-O.7) sunmasına gerek bulunmayıp sadece söz konusu satışa ilişkin fatura suretleri ile de belgelendirme yapılabilecektir.</t>
    </r>
  </si>
  <si>
    <r>
      <t>ğ)</t>
    </r>
    <r>
      <rPr>
        <b/>
        <sz val="10"/>
        <color indexed="10"/>
        <rFont val="Verdana"/>
        <family val="2"/>
      </rPr>
      <t xml:space="preserve"> Maliyet/satış tespit tutanaklarının, son geçici vergi beyanname dönemi esas alınarak düzenlendiğinin kontrolü, </t>
    </r>
    <r>
      <rPr>
        <sz val="10"/>
        <rFont val="Verdana"/>
        <family val="2"/>
      </rPr>
      <t xml:space="preserve">(İşletme hesabına göre defter tutuluyor olması durumunda; Maliyet/satış tespit tutanakları, işletme hesabı defteri ve işletme hesap özeti kayıtlarına göre düzenlenecektir. Son geçici vergi beyanname döneminin tespitinde; 4734 sayılı Kanunun 21 inci maddesinin (a), (d) ve (e) bentlerine göre pazarlık usulü ile yapılan ihalelerde ilk yazılı fiyat tekliflerinin alındığı tarih, diğer ihale usulleri ile yapılan ihalelerde ise ihale tarihi esas alınır.)
Vergi beyanname dönemleri, 
a) Ocak, Şubat, Mart, 
b) Nisan, Mayıs, Haziran, 
c) Temmuz, Ağustos, Eylül,
ç) Ekim, Kasım, Aralık dönemleridir. 
02/12/2010 tarihli ihalede son geçici vergi beyanname dönemi Temmuz- Ağustos- Eylül 2010 dönemidir.  (Ancak bununla ilgili işlem bulunmaması durumunda isteklinin kendi ürettiği, aldığı veya sattığı mallara ilişkin ağırlıklı ortalama birim maliyetin veya ağırlıklı ortalama birim satış tutarının belirtildiği “maliyet/satış tutarı tespit tutanağı” (Ek-O.7) hariç, (Ek-O.5) ve (Ek-O.6) Maliyet/satış tespit tutanakları bir önceki geçici vergi beyanname dönemi esas alınarak düzenlenebilir.) </t>
    </r>
  </si>
  <si>
    <r>
      <t xml:space="preserve">h) </t>
    </r>
    <r>
      <rPr>
        <b/>
        <sz val="10"/>
        <color indexed="10"/>
        <rFont val="Verdana"/>
        <family val="2"/>
      </rPr>
      <t xml:space="preserve">Aşırı düşük teklif sorgulaması sonucunda; </t>
    </r>
    <r>
      <rPr>
        <b/>
        <sz val="10"/>
        <rFont val="Verdana"/>
        <family val="2"/>
      </rPr>
      <t xml:space="preserve">
</t>
    </r>
    <r>
      <rPr>
        <sz val="10"/>
        <rFont val="Verdana"/>
        <family val="2"/>
      </rPr>
      <t xml:space="preserve">a) Kamu İhale Genel Tebliğinin 79.4.2. maddesine uygun açıklamada bulunmayan, 
b)Açıklamaları teknik şartnameye aykırı hususlar içeren,
c) Teklif tutarı, personel çalıştırılmasına dayalı hizmet alımı ihalelerinde </t>
    </r>
    <r>
      <rPr>
        <b/>
        <u val="single"/>
        <sz val="10"/>
        <rFont val="Verdana"/>
        <family val="2"/>
      </rPr>
      <t>asgari işçilik maliyeti ve % 3 oranındaki sözleşme giderleri ile genel giderleri</t>
    </r>
    <r>
      <rPr>
        <sz val="10"/>
        <rFont val="Verdana"/>
        <family val="2"/>
      </rPr>
      <t xml:space="preserve">, personel çalıştırılmasına dayalı olmamakla birlikte ihale dokümanında personel sayısının belirlendiği ve haftalık çalışma saatinin tamamının idarede kullanılacağı hizmet alımı ihalelerinde ise </t>
    </r>
    <r>
      <rPr>
        <b/>
        <u val="single"/>
        <sz val="10"/>
        <rFont val="Verdana"/>
        <family val="2"/>
      </rPr>
      <t>asgari işçilik maliyeti ve ilgili mevzuatı uyarınca hesaplanacak sözleşme giderleri</t>
    </r>
    <r>
      <rPr>
        <sz val="10"/>
        <rFont val="Verdana"/>
        <family val="2"/>
      </rPr>
      <t>ni karşılamayan isteklilerin teklifleri gerekçeleri belirtilmek suretiyle reddedilecektir.</t>
    </r>
  </si>
  <si>
    <r>
      <t xml:space="preserve">ı) </t>
    </r>
    <r>
      <rPr>
        <b/>
        <sz val="10"/>
        <color indexed="10"/>
        <rFont val="Verdana"/>
        <family val="2"/>
      </rPr>
      <t xml:space="preserve">Aşırı düşük teklif sorgulaması sonucunda;
</t>
    </r>
    <r>
      <rPr>
        <sz val="10"/>
        <rFont val="Verdana"/>
        <family val="2"/>
      </rPr>
      <t xml:space="preserve">İhale komisyonunun, gerek meslek mensubundan istenen tutanaklar gerekse istekliler tarafından açıklama kapsamında ihale komisyonuna sunulan tutanaklar üzerinde yaptığı inceleme sonucunda, </t>
    </r>
    <r>
      <rPr>
        <u val="single"/>
        <sz val="10"/>
        <rFont val="Verdana"/>
        <family val="2"/>
      </rPr>
      <t>sunulan proforma fatura / fiyat teklifi ile bu belgeler arasında uyumsuzluk olduğunu tespit etmesi durumunda,</t>
    </r>
    <r>
      <rPr>
        <b/>
        <u val="single"/>
        <sz val="10"/>
        <rFont val="Verdana"/>
        <family val="2"/>
      </rPr>
      <t xml:space="preserve"> teklif reddedilerek</t>
    </r>
    <r>
      <rPr>
        <u val="single"/>
        <sz val="10"/>
        <rFont val="Verdana"/>
        <family val="2"/>
      </rPr>
      <t xml:space="preserve"> uyumsuzluğun niteliğine göre söz konusu belgeler mükellef ve/veya isteklinin bağlı olduğu vergi dairesine gönderilir ve gerekli olması halinde Cumhuriyet Savcılığına bildirim yapılır.</t>
    </r>
  </si>
  <si>
    <r>
      <t xml:space="preserve">i) </t>
    </r>
    <r>
      <rPr>
        <b/>
        <sz val="10"/>
        <color indexed="10"/>
        <rFont val="Verdana"/>
        <family val="2"/>
      </rPr>
      <t xml:space="preserve">Aşırı düşük teklif sorgulaması sonucunda; 
</t>
    </r>
    <r>
      <rPr>
        <sz val="10"/>
        <rFont val="Verdana"/>
        <family val="2"/>
      </rPr>
      <t xml:space="preserve">İhale komisyonunca yapılan inceleme sonucunda, yukarıda belirtildiği şekilde bir uyumsuzluk olduğu tespit edilmemekle birlikte, </t>
    </r>
    <r>
      <rPr>
        <u val="single"/>
        <sz val="10"/>
        <rFont val="Verdana"/>
        <family val="2"/>
      </rPr>
      <t>belgelerde yer alan bilgilerin ticari hayatın olağan durumu ve ekonomik verilerle ilgili genel bilgilerle uyumlu olmadığının değerlendirilmesi durumunda,</t>
    </r>
    <r>
      <rPr>
        <b/>
        <u val="single"/>
        <sz val="10"/>
        <rFont val="Verdana"/>
        <family val="2"/>
      </rPr>
      <t xml:space="preserve"> isteklinin teklifi reddedilmeyecek,</t>
    </r>
    <r>
      <rPr>
        <u val="single"/>
        <sz val="10"/>
        <rFont val="Verdana"/>
        <family val="2"/>
      </rPr>
      <t xml:space="preserve"> ancak proforma fatura ve fiyat teklifleri ile maliyet/satış tutarı tespit tutanakları mükellef ve/veya isteklinin bağlı olduğu vergi dairesine gönderilecektir. </t>
    </r>
  </si>
  <si>
    <r>
      <t xml:space="preserve">j) </t>
    </r>
    <r>
      <rPr>
        <b/>
        <sz val="10"/>
        <color indexed="10"/>
        <rFont val="Verdana"/>
        <family val="2"/>
      </rPr>
      <t>Aşırı düşük teklifine ilişkin olarak istenen sürede açıklama yapmasına rağmen teklifi reddedilen isteklilere, açıklamalarının yeterli görülmeme nedenlerinin kesinleşen ihale kararı ile birlikte bildirilmesi zorunludur.</t>
    </r>
    <r>
      <rPr>
        <b/>
        <sz val="10"/>
        <rFont val="Verdana"/>
        <family val="2"/>
      </rPr>
      <t xml:space="preserve">
</t>
    </r>
  </si>
  <si>
    <r>
      <t xml:space="preserve">a) </t>
    </r>
    <r>
      <rPr>
        <sz val="10"/>
        <rFont val="Verdana"/>
        <family val="2"/>
      </rPr>
      <t>İhale Kayıt Numarası</t>
    </r>
  </si>
  <si>
    <r>
      <t xml:space="preserve">b) </t>
    </r>
    <r>
      <rPr>
        <sz val="10"/>
        <rFont val="Verdana"/>
        <family val="2"/>
      </rPr>
      <t>İhale Tarih ve Saati</t>
    </r>
  </si>
  <si>
    <r>
      <t xml:space="preserve">c) </t>
    </r>
    <r>
      <rPr>
        <sz val="10"/>
        <rFont val="Verdana"/>
        <family val="2"/>
      </rPr>
      <t>İhale Usulü</t>
    </r>
  </si>
  <si>
    <r>
      <t xml:space="preserve">ç) </t>
    </r>
    <r>
      <rPr>
        <sz val="10"/>
        <rFont val="Verdana"/>
        <family val="2"/>
      </rPr>
      <t>Toplam Teklif Sayısı</t>
    </r>
  </si>
  <si>
    <r>
      <t xml:space="preserve">d) </t>
    </r>
    <r>
      <rPr>
        <sz val="10"/>
        <rFont val="Verdana"/>
        <family val="2"/>
      </rPr>
      <t>Geçerli Teklif Sayısı</t>
    </r>
  </si>
  <si>
    <r>
      <t>e)</t>
    </r>
    <r>
      <rPr>
        <sz val="10"/>
        <rFont val="Verdana"/>
        <family val="2"/>
      </rPr>
      <t xml:space="preserve"> Ekonomik Açıdan İlk Avantajlı Teklif Veren Firmanın Adı/Ünvanı</t>
    </r>
  </si>
  <si>
    <r>
      <t xml:space="preserve">f) </t>
    </r>
    <r>
      <rPr>
        <sz val="10"/>
        <rFont val="Verdana"/>
        <family val="2"/>
      </rPr>
      <t>Ekonomik Açıdan İkinci Avantajlı Teklif Veren Firmanın Adı/Ünvanı</t>
    </r>
  </si>
  <si>
    <r>
      <t>g)</t>
    </r>
    <r>
      <rPr>
        <sz val="10"/>
        <rFont val="Verdana"/>
        <family val="2"/>
      </rPr>
      <t xml:space="preserve"> Ekonomik Açıdan İlk Avantajlı Teklif Veren Firmanın Teklifi</t>
    </r>
  </si>
  <si>
    <r>
      <t>ğ)</t>
    </r>
    <r>
      <rPr>
        <sz val="10"/>
        <rFont val="Verdana"/>
        <family val="2"/>
      </rPr>
      <t xml:space="preserve"> Ekonomik Açıdan İkinci Avantajlı Teklif Veren Firmanın Teklifi</t>
    </r>
  </si>
  <si>
    <r>
      <t xml:space="preserve">h) </t>
    </r>
    <r>
      <rPr>
        <sz val="10"/>
        <rFont val="Verdana"/>
        <family val="2"/>
      </rPr>
      <t>Aşırı Düşük Teklif Olup Olmadığı</t>
    </r>
  </si>
  <si>
    <r>
      <t>ı)</t>
    </r>
    <r>
      <rPr>
        <sz val="10"/>
        <rFont val="Verdana"/>
        <family val="2"/>
      </rPr>
      <t xml:space="preserve"> İhale Komisyonu Karar Tarihi</t>
    </r>
  </si>
  <si>
    <r>
      <t xml:space="preserve">i) </t>
    </r>
    <r>
      <rPr>
        <sz val="10"/>
        <rFont val="Verdana"/>
        <family val="2"/>
      </rPr>
      <t>İhale Yetkilisi Onay Tarihi:</t>
    </r>
    <r>
      <rPr>
        <sz val="10"/>
        <color indexed="10"/>
        <rFont val="Verdana"/>
        <family val="2"/>
      </rPr>
      <t xml:space="preserve"> (İhale komisyon karar tarihini izleyen en geç beş iş günü içinde ihale kararının ihale yetkilisi tarafından onaylanıp onaylanmadığı, gerekçesinin belirtmek suretiyle iptal edilip edilmediği) </t>
    </r>
  </si>
  <si>
    <t xml:space="preserve">Yaklaşık maliyeti eşik değerlere eşit veya bu değerleri aşan belli istekliler arasında yapılacak ihalelerde ön yeterlik değerlendirmesi sonucunda yeterliği belirlenen adaylara ihale gününden en az kırk gün önce davet mektubu gönderilmesi zorunludur.    </t>
  </si>
  <si>
    <r>
      <t xml:space="preserve">1) </t>
    </r>
    <r>
      <rPr>
        <sz val="10"/>
        <rFont val="Verdana"/>
        <family val="2"/>
      </rPr>
      <t xml:space="preserve">Yaklaşık maliyeti 94.751,-TL'na </t>
    </r>
    <r>
      <rPr>
        <sz val="10"/>
        <color indexed="10"/>
        <rFont val="Verdana"/>
        <family val="2"/>
      </rPr>
      <t>( bu oran her yıl güncellenir)</t>
    </r>
    <r>
      <rPr>
        <sz val="10"/>
        <rFont val="Verdana"/>
        <family val="2"/>
      </rPr>
      <t xml:space="preserve"> kadar olan hizmet alımlarının ihalesi, ihale tarihinden en az yedi gün önce ihalenin ve işin yapılacağı yerde çıkan gazetelerin en az ikisinde,</t>
    </r>
  </si>
  <si>
    <r>
      <t xml:space="preserve">2) </t>
    </r>
    <r>
      <rPr>
        <sz val="10"/>
        <rFont val="Verdana"/>
        <family val="2"/>
      </rPr>
      <t xml:space="preserve">Yaklaşık maliyeti 94.751,-TL ile 189.511,-TL </t>
    </r>
    <r>
      <rPr>
        <sz val="10"/>
        <color indexed="10"/>
        <rFont val="Verdana"/>
        <family val="2"/>
      </rPr>
      <t>( bu oran her yıl güncellenir)</t>
    </r>
    <r>
      <rPr>
        <sz val="10"/>
        <rFont val="Verdana"/>
        <family val="2"/>
      </rPr>
      <t xml:space="preserve"> arasında olan hizmet alımlarının ihalesi, ihale tarihinden en az ondört gün önce Kamu İhale Bülteninde ve işin yapılacağı yerde çıkan gazetelerin birinde,</t>
    </r>
  </si>
  <si>
    <r>
      <t xml:space="preserve">3) </t>
    </r>
    <r>
      <rPr>
        <sz val="10"/>
        <rFont val="Verdana"/>
        <family val="2"/>
      </rPr>
      <t xml:space="preserve">Yaklaşık maliyeti 189.511,-TL'nin </t>
    </r>
    <r>
      <rPr>
        <sz val="10"/>
        <color indexed="10"/>
        <rFont val="Verdana"/>
        <family val="2"/>
      </rPr>
      <t xml:space="preserve">( bu oran her yıl güncellenir) </t>
    </r>
    <r>
      <rPr>
        <sz val="10"/>
        <rFont val="Verdana"/>
        <family val="2"/>
      </rPr>
      <t>üzerinde ve 868.486,-TL'nin altında olan hizmet alımlarının ihalesi, ihale tarihinden en az yirmibir gün önce Kamu İhale Bülteninde ve işin yapılacağı yerde çıkan gazetelerin birinde,</t>
    </r>
  </si>
  <si>
    <r>
      <t>a) Yaklaşık maliyeti 868.486,-TL'ye</t>
    </r>
    <r>
      <rPr>
        <b/>
        <sz val="10"/>
        <color indexed="10"/>
        <rFont val="Verdana"/>
        <family val="2"/>
      </rPr>
      <t xml:space="preserve"> ( bu oran her yıl güncellenir)</t>
    </r>
    <r>
      <rPr>
        <b/>
        <sz val="10"/>
        <rFont val="Verdana"/>
        <family val="2"/>
      </rPr>
      <t xml:space="preserve"> eşit veya bu değerleri aşan ihalelerden;</t>
    </r>
  </si>
  <si>
    <r>
      <rPr>
        <b/>
        <i/>
        <sz val="10"/>
        <rFont val="Verdana"/>
        <family val="2"/>
      </rPr>
      <t>26-</t>
    </r>
    <r>
      <rPr>
        <i/>
        <sz val="10"/>
        <rFont val="Verdana"/>
        <family val="2"/>
      </rPr>
      <t xml:space="preserve">İHALE İLANI VEYA ÖN YETERLİK İLANI YA DA DAVET TARİHİNİ İZLEYEN EN GEÇ </t>
    </r>
    <r>
      <rPr>
        <i/>
        <sz val="10"/>
        <color indexed="10"/>
        <rFont val="Verdana"/>
        <family val="2"/>
      </rPr>
      <t>ÜÇ GÜN İÇİNDE</t>
    </r>
    <r>
      <rPr>
        <i/>
        <sz val="10"/>
        <rFont val="Verdana"/>
        <family val="2"/>
      </rPr>
      <t xml:space="preserve"> EN AZ 5 ASİL VE 5 YEDEK ÜYELİ İHALE KOMİSYONU KURULMASI:
</t>
    </r>
  </si>
  <si>
    <r>
      <rPr>
        <b/>
        <i/>
        <sz val="10"/>
        <rFont val="Verdana"/>
        <family val="2"/>
      </rPr>
      <t>27-</t>
    </r>
    <r>
      <rPr>
        <i/>
        <sz val="10"/>
        <rFont val="Verdana"/>
        <family val="2"/>
      </rPr>
      <t xml:space="preserve"> "ZEYİLNAME VAR İSE" </t>
    </r>
    <r>
      <rPr>
        <i/>
        <sz val="10"/>
        <color indexed="10"/>
        <rFont val="Verdana"/>
        <family val="2"/>
      </rPr>
      <t>İHALE TARİHİNDEN EN AZ ON GÜN ÖNCESİNDE</t>
    </r>
    <r>
      <rPr>
        <i/>
        <sz val="10"/>
        <rFont val="Verdana"/>
        <family val="2"/>
      </rPr>
      <t xml:space="preserve"> İSTEKLİ FİRMALARA TEBLİGAT YAPILIP YAPILMADIĞI (</t>
    </r>
    <r>
      <rPr>
        <i/>
        <sz val="10"/>
        <color indexed="10"/>
        <rFont val="Verdana"/>
        <family val="2"/>
      </rPr>
      <t>İstekli firmaların talebine göre elden teslim, iadeli taahhütlü, faks, eposta)</t>
    </r>
  </si>
  <si>
    <r>
      <rPr>
        <b/>
        <i/>
        <sz val="10"/>
        <rFont val="Verdana"/>
        <family val="2"/>
      </rPr>
      <t xml:space="preserve">28- </t>
    </r>
    <r>
      <rPr>
        <i/>
        <sz val="10"/>
        <rFont val="Verdana"/>
        <family val="2"/>
      </rPr>
      <t xml:space="preserve">"DÜZELTME İLANI VAR İSE" </t>
    </r>
    <r>
      <rPr>
        <i/>
        <sz val="10"/>
        <color indexed="10"/>
        <rFont val="Verdana"/>
        <family val="2"/>
      </rPr>
      <t>İLANIN YAYINLANMASINI TAKİP EDEN 15 GÜN İÇİNDE</t>
    </r>
    <r>
      <rPr>
        <i/>
        <sz val="10"/>
        <rFont val="Verdana"/>
        <family val="2"/>
      </rPr>
      <t xml:space="preserve"> YAPILIP YAPILMADIĞI</t>
    </r>
  </si>
  <si>
    <r>
      <rPr>
        <b/>
        <i/>
        <sz val="10"/>
        <rFont val="Verdana"/>
        <family val="2"/>
      </rPr>
      <t>30-</t>
    </r>
    <r>
      <rPr>
        <i/>
        <sz val="10"/>
        <rFont val="Verdana"/>
        <family val="2"/>
      </rPr>
      <t xml:space="preserve"> İHALE DOKÜMANINDA AÇIKLANMASINA İHTİYAÇ DUYULAN HUSUSLARLA İLGİLİ OLARAK SON TEKLİF VERME GÜNÜNDEN </t>
    </r>
    <r>
      <rPr>
        <i/>
        <sz val="10"/>
        <color indexed="10"/>
        <rFont val="Verdana"/>
        <family val="2"/>
      </rPr>
      <t xml:space="preserve">YİRMİ GÜN </t>
    </r>
    <r>
      <rPr>
        <i/>
        <sz val="10"/>
        <rFont val="Verdana"/>
        <family val="2"/>
      </rPr>
      <t>ÖNCESİNE KADAR YAZILI OLARAK AÇIKLAMA TALEP EDİLİP EDİLMEDİĞİ</t>
    </r>
  </si>
  <si>
    <r>
      <rPr>
        <b/>
        <i/>
        <sz val="10"/>
        <rFont val="Verdana"/>
        <family val="2"/>
      </rPr>
      <t>29-</t>
    </r>
    <r>
      <rPr>
        <i/>
        <sz val="10"/>
        <rFont val="Verdana"/>
        <family val="2"/>
      </rPr>
      <t xml:space="preserve"> ŞİKAYET ÜZERİNE İHALE TARİHİNDEN ON GÜNDEN AZ SÜRE KALMIŞ OLSA DAHİ ZEYİLNAME YAPILIP YAPILMADIĞI, İHALE TARİHİNİN EN FAZLA </t>
    </r>
    <r>
      <rPr>
        <i/>
        <sz val="10"/>
        <color indexed="10"/>
        <rFont val="Verdana"/>
        <family val="2"/>
      </rPr>
      <t>20 GÜN SÜRE</t>
    </r>
    <r>
      <rPr>
        <i/>
        <sz val="10"/>
        <rFont val="Verdana"/>
        <family val="2"/>
      </rPr>
      <t xml:space="preserve"> İLE ERTELENİP ERTELENMEDİĞİ, TEKLİFLERİN GEÇERLİLİK SÜRESİ İLE GEÇİCİ TEMİNAT MEKTUBU SÜRESİNİN UZATILIP UZATILMADIĞI</t>
    </r>
  </si>
  <si>
    <r>
      <rPr>
        <b/>
        <i/>
        <sz val="10"/>
        <rFont val="Verdana"/>
        <family val="2"/>
      </rPr>
      <t>31-</t>
    </r>
    <r>
      <rPr>
        <i/>
        <sz val="10"/>
        <rFont val="Verdana"/>
        <family val="2"/>
      </rPr>
      <t xml:space="preserve"> AÇIKLAMANIN SON TEKLİF VERME GÜNÜNDEN</t>
    </r>
    <r>
      <rPr>
        <i/>
        <sz val="10"/>
        <color indexed="10"/>
        <rFont val="Verdana"/>
        <family val="2"/>
      </rPr>
      <t xml:space="preserve"> ON GÜN </t>
    </r>
    <r>
      <rPr>
        <i/>
        <sz val="10"/>
        <rFont val="Verdana"/>
        <family val="2"/>
      </rPr>
      <t>ÖNCESİNDE BİLGİ SAHİBİ OLMALARINI TEMİN EDECEK ŞEKİLDE VE AÇIKLAMA TALEBİNDE BULUNAN İSTEKLİ BELİRTİLMEKSİZİN YAZILI OLARAK GÖNDERİLİP GÖNDERİLMEDİĞİ</t>
    </r>
  </si>
  <si>
    <r>
      <rPr>
        <b/>
        <i/>
        <sz val="10"/>
        <rFont val="Verdana"/>
        <family val="2"/>
      </rPr>
      <t>32-</t>
    </r>
    <r>
      <rPr>
        <i/>
        <sz val="10"/>
        <rFont val="Verdana"/>
        <family val="2"/>
      </rPr>
      <t xml:space="preserve">İDARE TARAFINDAN "İHALE DOKÜMANININ SATIN ALINDIĞINA İLİŞKİN STANDART FORM"UN DOLDURULUP DOLDURULMADIĞI </t>
    </r>
    <r>
      <rPr>
        <i/>
        <sz val="10"/>
        <color indexed="10"/>
        <rFont val="Verdana"/>
        <family val="2"/>
      </rPr>
      <t>(Standart Form KİK-004.0/H) (İhale dokümanının elden teslim, iadeli taahhütlü mektup, acele posta ve kargo ile gönderildiği takdirde doldurulacaktır.)</t>
    </r>
  </si>
  <si>
    <r>
      <rPr>
        <b/>
        <i/>
        <sz val="10"/>
        <rFont val="Verdana"/>
        <family val="2"/>
      </rPr>
      <t>33-</t>
    </r>
    <r>
      <rPr>
        <i/>
        <sz val="10"/>
        <rFont val="Verdana"/>
        <family val="2"/>
      </rPr>
      <t xml:space="preserve"> "EKAP ÜZERİNDEN E-İMZA KULLANILARAK ÖN YETERLİK/İHALE DOKÜMANININ İNDİRİLDİĞİNE İLİŞKİN STANDART FORM"UN DOLDURULUP DOLDURULMADIĞI </t>
    </r>
    <r>
      <rPr>
        <i/>
        <sz val="10"/>
        <color indexed="10"/>
        <rFont val="Verdana"/>
        <family val="2"/>
      </rPr>
      <t>(Standart Form KİK-OO4.1/H) (İhale dokümanının EKAP üzerinden indirilmesi halinde doldurulacaktır.)</t>
    </r>
  </si>
  <si>
    <r>
      <t xml:space="preserve">34- İHALE DÖKÜMANI ALAN GERÇEK/TÜZEL KİŞİ ADI/ÜNVANI      </t>
    </r>
    <r>
      <rPr>
        <sz val="10"/>
        <rFont val="Verdana"/>
        <family val="2"/>
      </rPr>
      <t xml:space="preserve">( Başvuru sayısına göre satır eklenip çıkarılacaktır)  </t>
    </r>
    <r>
      <rPr>
        <b/>
        <sz val="10"/>
        <rFont val="Verdana"/>
        <family val="2"/>
      </rPr>
      <t xml:space="preserve">                                       </t>
    </r>
  </si>
  <si>
    <r>
      <rPr>
        <b/>
        <sz val="10"/>
        <rFont val="Verdana"/>
        <family val="2"/>
      </rPr>
      <t>36-</t>
    </r>
    <r>
      <rPr>
        <sz val="10"/>
        <rFont val="Verdana"/>
        <family val="2"/>
      </rPr>
      <t xml:space="preserve"> </t>
    </r>
    <r>
      <rPr>
        <sz val="10"/>
        <color indexed="10"/>
        <rFont val="Verdana"/>
        <family val="2"/>
      </rPr>
      <t>"</t>
    </r>
    <r>
      <rPr>
        <i/>
        <sz val="10"/>
        <color indexed="10"/>
        <rFont val="Verdana"/>
        <family val="2"/>
      </rPr>
      <t>TEKLİF ZARFI ALINDI BELGESİNE İLİŞKİN STANDART FORM</t>
    </r>
    <r>
      <rPr>
        <sz val="10"/>
        <color indexed="10"/>
        <rFont val="Verdana"/>
        <family val="2"/>
      </rPr>
      <t>"</t>
    </r>
    <r>
      <rPr>
        <sz val="10"/>
        <rFont val="Verdana"/>
        <family val="2"/>
      </rPr>
      <t xml:space="preserve">UN DOLDURULUP DOLDURULMADIĞI </t>
    </r>
    <r>
      <rPr>
        <sz val="10"/>
        <color indexed="10"/>
        <rFont val="Verdana"/>
        <family val="2"/>
      </rPr>
      <t>(Standart Form KİK-0050/H)</t>
    </r>
  </si>
  <si>
    <r>
      <rPr>
        <b/>
        <sz val="10"/>
        <rFont val="Verdana"/>
        <family val="2"/>
      </rPr>
      <t>37-</t>
    </r>
    <r>
      <rPr>
        <b/>
        <sz val="10"/>
        <color indexed="10"/>
        <rFont val="Verdana"/>
        <family val="2"/>
      </rPr>
      <t xml:space="preserve"> </t>
    </r>
    <r>
      <rPr>
        <sz val="10"/>
        <color indexed="10"/>
        <rFont val="Verdana"/>
        <family val="2"/>
      </rPr>
      <t>"</t>
    </r>
    <r>
      <rPr>
        <i/>
        <sz val="10"/>
        <color indexed="10"/>
        <rFont val="Verdana"/>
        <family val="2"/>
      </rPr>
      <t>TEKLİF ZARFLARININ İHALE KOMİSYONUNCA TESLİM ALINDIĞINA DAİR TUTANAK</t>
    </r>
    <r>
      <rPr>
        <i/>
        <sz val="10"/>
        <rFont val="Verdana"/>
        <family val="2"/>
      </rPr>
      <t>"IN</t>
    </r>
    <r>
      <rPr>
        <sz val="10"/>
        <rFont val="Verdana"/>
        <family val="2"/>
      </rPr>
      <t xml:space="preserve"> DOLDURULUP DOLDURULMADIĞI </t>
    </r>
    <r>
      <rPr>
        <sz val="10"/>
        <color indexed="10"/>
        <rFont val="Verdana"/>
        <family val="2"/>
      </rPr>
      <t>(Standart Form KİK-006.0/H)</t>
    </r>
  </si>
  <si>
    <r>
      <rPr>
        <b/>
        <sz val="10"/>
        <rFont val="Verdana"/>
        <family val="2"/>
      </rPr>
      <t>38-</t>
    </r>
    <r>
      <rPr>
        <sz val="10"/>
        <rFont val="Verdana"/>
        <family val="2"/>
      </rPr>
      <t xml:space="preserve"> </t>
    </r>
    <r>
      <rPr>
        <sz val="10"/>
        <color indexed="10"/>
        <rFont val="Verdana"/>
        <family val="2"/>
      </rPr>
      <t>"</t>
    </r>
    <r>
      <rPr>
        <i/>
        <sz val="10"/>
        <color indexed="10"/>
        <rFont val="Verdana"/>
        <family val="2"/>
      </rPr>
      <t>POSTADAKİ GECİKME NEDENİYLE İŞLEME KONULMAYAN TEKLİFİN ALINIŞ ZAMANINA İLİŞKİN TUTANAK</t>
    </r>
    <r>
      <rPr>
        <sz val="10"/>
        <color indexed="10"/>
        <rFont val="Verdana"/>
        <family val="2"/>
      </rPr>
      <t>'</t>
    </r>
    <r>
      <rPr>
        <sz val="10"/>
        <rFont val="Verdana"/>
        <family val="2"/>
      </rPr>
      <t xml:space="preserve">IN DOLDURULUP DOLDURULMADIĞI </t>
    </r>
    <r>
      <rPr>
        <sz val="10"/>
        <color indexed="10"/>
        <rFont val="Verdana"/>
        <family val="2"/>
      </rPr>
      <t>(Standart Form KİK-007.0/H) (Teklifin postadaki gecikme nedeniyle ihale saatine kadar idareye ulaşmaması halinde doldurulacaktır.)</t>
    </r>
  </si>
  <si>
    <r>
      <rPr>
        <b/>
        <sz val="10"/>
        <rFont val="Verdana"/>
        <family val="2"/>
      </rPr>
      <t xml:space="preserve">39- </t>
    </r>
    <r>
      <rPr>
        <sz val="10"/>
        <color indexed="10"/>
        <rFont val="Verdana"/>
        <family val="2"/>
      </rPr>
      <t>"</t>
    </r>
    <r>
      <rPr>
        <i/>
        <sz val="10"/>
        <color indexed="10"/>
        <rFont val="Verdana"/>
        <family val="2"/>
      </rPr>
      <t>UYGUN OLMADIĞI İÇİN DEĞERLENDİRMEYE ALINMAYAN TEKLİF ZARFLARINA İLİŞKİN İHALE KOMİSYONU TUTANAĞI</t>
    </r>
    <r>
      <rPr>
        <sz val="10"/>
        <color indexed="10"/>
        <rFont val="Verdana"/>
        <family val="2"/>
      </rPr>
      <t>"</t>
    </r>
    <r>
      <rPr>
        <sz val="10"/>
        <rFont val="Verdana"/>
        <family val="2"/>
      </rPr>
      <t xml:space="preserve">NIN DOLDURULUP DOLDURULMADIĞI </t>
    </r>
    <r>
      <rPr>
        <sz val="10"/>
        <color indexed="10"/>
        <rFont val="Verdana"/>
        <family val="2"/>
      </rPr>
      <t>(Standart Form KİK-008.0/H)           (Uygun olmayan teklif zarfları var ise doldurulacaktır.)</t>
    </r>
  </si>
  <si>
    <r>
      <rPr>
        <b/>
        <sz val="10"/>
        <rFont val="Verdana"/>
        <family val="2"/>
      </rPr>
      <t>40-</t>
    </r>
    <r>
      <rPr>
        <b/>
        <sz val="10"/>
        <color indexed="10"/>
        <rFont val="Verdana"/>
        <family val="2"/>
      </rPr>
      <t xml:space="preserve"> </t>
    </r>
    <r>
      <rPr>
        <sz val="10"/>
        <color indexed="10"/>
        <rFont val="Verdana"/>
        <family val="2"/>
      </rPr>
      <t>"</t>
    </r>
    <r>
      <rPr>
        <i/>
        <sz val="10"/>
        <color indexed="10"/>
        <rFont val="Verdana"/>
        <family val="2"/>
      </rPr>
      <t>ZARF AÇMA VE BELGE KONTROL TUTANAĞINA İLİŞKİN STANDART FORM</t>
    </r>
    <r>
      <rPr>
        <i/>
        <sz val="10"/>
        <rFont val="Verdana"/>
        <family val="2"/>
      </rPr>
      <t>"</t>
    </r>
    <r>
      <rPr>
        <sz val="10"/>
        <rFont val="Verdana"/>
        <family val="2"/>
      </rPr>
      <t xml:space="preserve">UN DOLDURULUP DOLDURULMADIĞININ KONTROLÜ </t>
    </r>
  </si>
  <si>
    <r>
      <rPr>
        <b/>
        <sz val="10"/>
        <rFont val="Verdana"/>
        <family val="2"/>
      </rPr>
      <t>41-</t>
    </r>
    <r>
      <rPr>
        <sz val="10"/>
        <rFont val="Verdana"/>
        <family val="2"/>
      </rPr>
      <t xml:space="preserve"> </t>
    </r>
    <r>
      <rPr>
        <sz val="10"/>
        <color indexed="10"/>
        <rFont val="Verdana"/>
        <family val="2"/>
      </rPr>
      <t>"</t>
    </r>
    <r>
      <rPr>
        <i/>
        <sz val="10"/>
        <color indexed="10"/>
        <rFont val="Verdana"/>
        <family val="2"/>
      </rPr>
      <t>İSTEKLİLERCE TEKLİF EDİLEN FİYATLARA İLİŞKİN STANDART FORM</t>
    </r>
    <r>
      <rPr>
        <i/>
        <sz val="10"/>
        <rFont val="Verdana"/>
        <family val="2"/>
      </rPr>
      <t>"</t>
    </r>
    <r>
      <rPr>
        <sz val="10"/>
        <rFont val="Verdana"/>
        <family val="2"/>
      </rPr>
      <t xml:space="preserve">UN DOLDURULUP DOLDURULMADIĞI </t>
    </r>
    <r>
      <rPr>
        <sz val="10"/>
        <color indexed="10"/>
        <rFont val="Verdana"/>
        <family val="2"/>
      </rPr>
      <t xml:space="preserve">(Standart Form- KİK.0016.0/H) </t>
    </r>
  </si>
  <si>
    <r>
      <t xml:space="preserve">42- İSTEKLİLERCE TEKLİF EDİLEN FİYATLAR: </t>
    </r>
    <r>
      <rPr>
        <sz val="10"/>
        <rFont val="Verdana"/>
        <family val="2"/>
      </rPr>
      <t>(Başvuru sayısına göre satır eklenip çıkarılacaktır)</t>
    </r>
  </si>
  <si>
    <r>
      <t xml:space="preserve">43- </t>
    </r>
    <r>
      <rPr>
        <sz val="10"/>
        <rFont val="Verdana"/>
        <family val="2"/>
      </rPr>
      <t xml:space="preserve">TEKLİFLERİN DEĞERLENDİRİLMESİNDE NET OLMAYAN HUSUSLARLA İLGİLİ İSTEKLİLERDEN YAZILI OLARAK AÇIKLAMA İSTENİLİP İSTENİLMEDİĞİ </t>
    </r>
  </si>
  <si>
    <r>
      <t>44-</t>
    </r>
    <r>
      <rPr>
        <sz val="10"/>
        <rFont val="Verdana"/>
        <family val="2"/>
      </rPr>
      <t xml:space="preserve"> BELGELERDE BİLGİ EKSİKLİĞİ BULUNMASI HALİNDE İDARECE BELİRLENEN SÜREDE İSTEKLİLERDEN BU EKSİK BİLGİLERİN TAMAMLANMASININ YAZILI OLARAK İSTENİP İSTENMEDİĞİ, BELİRLENEN SÜREDE BİLGİLERİ TAMAMLAMAYAN İSTEKLİLERİN DEĞERLENDİRME DIŞI BIRAKILARAK GEÇİCİ TEMİNATLARININ GELİR KAYDEDİLİP KAYDEDİLMEDİĞİ</t>
    </r>
  </si>
  <si>
    <r>
      <t xml:space="preserve">45- </t>
    </r>
    <r>
      <rPr>
        <sz val="10"/>
        <rFont val="Verdana"/>
        <family val="2"/>
      </rPr>
      <t>"</t>
    </r>
    <r>
      <rPr>
        <i/>
        <sz val="10"/>
        <rFont val="Verdana"/>
        <family val="2"/>
      </rPr>
      <t>ZARF AÇMA VE BELGE KONTROL TUTANAĞI VE/VEYA TEKLİF EDİLEN FİYATLARA VE [YAKLAŞIK MALİYETİN AÇIKLANMASINA ]*İLİŞKİN TUTANAĞIN HAZIR BULUNANLAR ÖNÜNDE YAPILAN İLK OTURUMDA TALEP EDENLERE VERİLDİĞİNE İLİŞKİN TUTANAK</t>
    </r>
    <r>
      <rPr>
        <sz val="10"/>
        <rFont val="Verdana"/>
        <family val="2"/>
      </rPr>
      <t xml:space="preserve">"IN DOLDURULUP DOLDURULMADIĞI </t>
    </r>
    <r>
      <rPr>
        <sz val="10"/>
        <color indexed="10"/>
        <rFont val="Verdana"/>
        <family val="2"/>
      </rPr>
      <t>(İstekli firmalar tarafından tutanak talep edildi, idare tarafından talep edilenlere verildi ve form dolduruldu ise işaretlenecektir.)</t>
    </r>
    <r>
      <rPr>
        <b/>
        <sz val="10"/>
        <color indexed="10"/>
        <rFont val="Verdana"/>
        <family val="2"/>
      </rPr>
      <t xml:space="preserve">
</t>
    </r>
  </si>
  <si>
    <r>
      <rPr>
        <b/>
        <sz val="10"/>
        <rFont val="Verdana"/>
        <family val="2"/>
      </rPr>
      <t>46-</t>
    </r>
    <r>
      <rPr>
        <sz val="10"/>
        <rFont val="Verdana"/>
        <family val="2"/>
      </rPr>
      <t xml:space="preserve"> TEKLİFLERİN DEĞERLENDİRME DIŞI BIRAKILMASI: </t>
    </r>
  </si>
  <si>
    <r>
      <rPr>
        <b/>
        <sz val="10"/>
        <rFont val="Verdana"/>
        <family val="2"/>
      </rPr>
      <t xml:space="preserve">47- </t>
    </r>
    <r>
      <rPr>
        <sz val="10"/>
        <rFont val="Verdana"/>
        <family val="2"/>
      </rPr>
      <t xml:space="preserve">TEKLİFLERİN DEĞERLENDİRME DIŞI BIRAKILMA NEDENİNİN KONTROLÜ </t>
    </r>
  </si>
  <si>
    <r>
      <rPr>
        <b/>
        <sz val="10"/>
        <rFont val="Verdana"/>
        <family val="2"/>
      </rPr>
      <t>49-</t>
    </r>
    <r>
      <rPr>
        <sz val="10"/>
        <rFont val="Verdana"/>
        <family val="2"/>
      </rPr>
      <t xml:space="preserve"> ORTAK GİRİŞİM OLUP OLMADIĞI:                                                                                                       </t>
    </r>
  </si>
  <si>
    <r>
      <rPr>
        <b/>
        <sz val="10"/>
        <rFont val="Verdana"/>
        <family val="2"/>
      </rPr>
      <t>48-</t>
    </r>
    <r>
      <rPr>
        <sz val="10"/>
        <rFont val="Verdana"/>
        <family val="2"/>
      </rPr>
      <t xml:space="preserve"> "</t>
    </r>
    <r>
      <rPr>
        <i/>
        <sz val="10"/>
        <color indexed="10"/>
        <rFont val="Verdana"/>
        <family val="2"/>
      </rPr>
      <t>UYGUN OLMAYAN BELGELERİN UYGUN SAYILMAMA GEREKÇELERİNE İLİŞKİN TUTANAK"</t>
    </r>
    <r>
      <rPr>
        <sz val="10"/>
        <rFont val="Verdana"/>
        <family val="2"/>
      </rPr>
      <t xml:space="preserve">IN DOLDURULUP DOLDURULMADIĞI    </t>
    </r>
    <r>
      <rPr>
        <sz val="10"/>
        <color indexed="10"/>
        <rFont val="Verdana"/>
        <family val="2"/>
      </rPr>
      <t>(Uygun olmayan belgelerin olması halinde doldurulacaktır.)</t>
    </r>
  </si>
  <si>
    <t xml:space="preserve">50- İDARİ ŞARTNAMENİN 7.MADDESİ VE İLANDA İSTENEN YETERLİLİĞE İLİŞKİN BELGELERE GÖRE EKONOMİK                                                                                                                                                                                                                   AÇIDAN İLK AVANTAJLI TEKLİF VEREN FİRMANIN ZARFININ KONTROLÜ </t>
  </si>
  <si>
    <r>
      <t xml:space="preserve">1- </t>
    </r>
    <r>
      <rPr>
        <sz val="10"/>
        <rFont val="Verdana"/>
        <family val="2"/>
      </rPr>
      <t>Gerçek kişi olması halinde, kayıtlı olduğu ticaret ve/veya sanayi odasından ya da ilgili meslek odasından, ilk ilan veya davet tarihinin ya da ihale veya son başvuru tarihinin içinde bulunduğu yılda alınmış, odaya kayıtlı olduğunu gösterir belge, (İş ortaklıklarında ayrı ayrı sunulması zorunludur.)</t>
    </r>
    <r>
      <rPr>
        <sz val="10"/>
        <color indexed="10"/>
        <rFont val="Verdana"/>
        <family val="2"/>
      </rPr>
      <t xml:space="preserve"> 
(Gerçek kişi yok ise açıklama kısmında belirtilecektir.)</t>
    </r>
    <r>
      <rPr>
        <sz val="10"/>
        <color indexed="10"/>
        <rFont val="Verdana"/>
        <family val="2"/>
      </rPr>
      <t xml:space="preserve"> (İş ortaklıklarında ayrı ayrı sunulması zorunludur.)   </t>
    </r>
    <r>
      <rPr>
        <sz val="10"/>
        <rFont val="Verdana"/>
        <family val="2"/>
      </rPr>
      <t xml:space="preserve">                                                   </t>
    </r>
  </si>
  <si>
    <r>
      <t xml:space="preserve">2- </t>
    </r>
    <r>
      <rPr>
        <sz val="10"/>
        <rFont val="Verdana"/>
        <family val="2"/>
      </rPr>
      <t xml:space="preserve">Tüzel kişi olması halinde, ilgili mevzuatı gereği kayıtlı olduğu ticaret ve/veya sanayi odasından, ilk ilan veya davet tarihinin ya da ihale veya son başvuru tarihinin içinde bulunduğu yılda alınmış, tüzel kişiliğin odaya kayıtlı olduğunu gösterir belge, (İş ortaklıklarında ayrı ayrı sunulması zorunludur.) 
</t>
    </r>
    <r>
      <rPr>
        <sz val="10"/>
        <color indexed="10"/>
        <rFont val="Verdana"/>
        <family val="2"/>
      </rPr>
      <t>(Tüzel kişi yok ise açıklama kısmında belirtilecektir.)</t>
    </r>
    <r>
      <rPr>
        <sz val="10"/>
        <rFont val="Verdana"/>
        <family val="2"/>
      </rPr>
      <t xml:space="preserve">   </t>
    </r>
    <r>
      <rPr>
        <sz val="10"/>
        <color indexed="10"/>
        <rFont val="Verdana"/>
        <family val="2"/>
      </rPr>
      <t xml:space="preserve">(İş ortaklıklarında ayrı ayrı sunulması zorunludur.) </t>
    </r>
  </si>
  <si>
    <r>
      <t>3-</t>
    </r>
    <r>
      <rPr>
        <sz val="10"/>
        <rFont val="Verdana"/>
        <family val="2"/>
      </rPr>
      <t xml:space="preserve">Gerçek kişi olması halinde, noter tasdikli imza beyannamesi (İş ortaklıklarında ayrı ayrı sunulması zorunludur. İmza sirküsündeki imzanın birim fiyat teklif mektubu ve birim fiyat teklif mektubundaki imza ile aynı olması gerekir. )  
</t>
    </r>
    <r>
      <rPr>
        <sz val="10"/>
        <color indexed="10"/>
        <rFont val="Verdana"/>
        <family val="2"/>
      </rPr>
      <t>(Gerçek kişi yok ise açıklama kısmında belirtilecektir.)</t>
    </r>
    <r>
      <rPr>
        <sz val="10"/>
        <rFont val="Verdana"/>
        <family val="2"/>
      </rPr>
      <t xml:space="preserve">  </t>
    </r>
    <r>
      <rPr>
        <sz val="10"/>
        <color indexed="10"/>
        <rFont val="Verdana"/>
        <family val="2"/>
      </rPr>
      <t>(İş ortaklıklarında ayrı ayrı sunulması zorunludur.)</t>
    </r>
  </si>
  <si>
    <r>
      <t>4-</t>
    </r>
    <r>
      <rPr>
        <sz val="10"/>
        <rFont val="Verdana"/>
        <family val="2"/>
      </rPr>
      <t>Tüzel kişi olması halinde, ilgisine göre tüzel kişiliğin ortakları, üyeleri veya kurucuları ile tüzel kişiliğin yönetimindeki görevlileri belirten son durumu gösterir Ticaret Sicil Gazetesi, bu bilgilerin tamamının bir Ticaret Sicil Gazetesinde bulunmaması halinde, bu bilgilerin tümünü göstermek üzere ilgili Ticaret Sicil Gazeteleri veya bu hususları gösteren belgeler ile tüzel kişiliğin noter tasdikli imza sirküleri</t>
    </r>
    <r>
      <rPr>
        <sz val="10"/>
        <color indexed="10"/>
        <rFont val="Verdana"/>
        <family val="2"/>
      </rPr>
      <t xml:space="preserve"> </t>
    </r>
    <r>
      <rPr>
        <b/>
        <sz val="10"/>
        <color indexed="10"/>
        <rFont val="Verdana"/>
        <family val="2"/>
      </rPr>
      <t xml:space="preserve">(Ticaret sicil gazetelerinin ihale tarihi itibariyle tüzel kişiliğin ortakları, üyeleri veya kurucuları ile tüzel kişiliğin yönetimindeki görevlileri belirten son durumu gösterir Ticaret Sicil Gazetesi sunulması gerektiğinden </t>
    </r>
    <r>
      <rPr>
        <b/>
        <i/>
        <sz val="10"/>
        <color indexed="30"/>
        <rFont val="Verdana"/>
        <family val="2"/>
      </rPr>
      <t xml:space="preserve">www.ticaretsicil.gov.tr </t>
    </r>
    <r>
      <rPr>
        <b/>
        <sz val="10"/>
        <color indexed="10"/>
        <rFont val="Verdana"/>
        <family val="2"/>
      </rPr>
      <t>adresinden kontrol edilmesi gerekir.</t>
    </r>
    <r>
      <rPr>
        <b/>
        <sz val="10"/>
        <rFont val="Verdana"/>
        <family val="2"/>
      </rPr>
      <t xml:space="preserve"> </t>
    </r>
    <r>
      <rPr>
        <sz val="10"/>
        <rFont val="Verdana"/>
        <family val="2"/>
      </rPr>
      <t xml:space="preserve">İmza sirküsündeki imzanın birim fiyat teklif mektubu ve birim fiyat teklif mektubundaki imza ile aynı olması gerekir. )   
</t>
    </r>
    <r>
      <rPr>
        <sz val="10"/>
        <color indexed="10"/>
        <rFont val="Verdana"/>
        <family val="2"/>
      </rPr>
      <t xml:space="preserve">(Tüzel kişi yok ise açıklama kısmında belirtilecektir.)   </t>
    </r>
    <r>
      <rPr>
        <sz val="10"/>
        <color indexed="10"/>
        <rFont val="Verdana"/>
        <family val="2"/>
      </rPr>
      <t>(İş ortaklıklarında ayrı ayrı sunulması zorunludur.)</t>
    </r>
  </si>
  <si>
    <r>
      <t>5-</t>
    </r>
    <r>
      <rPr>
        <sz val="10"/>
        <rFont val="Verdana"/>
        <family val="2"/>
      </rPr>
      <t xml:space="preserve">İş Ortaklığında, başvuru veya teklifiyle birlikte pilot ortağın da belirlendiği İş Ortaklığı Beyannamesi (İş ortaklıklarında ayrı ayrı sunulması zorunludur.) (En çok hisseye sahip ortak, pilot ortak olarak gösterilmek zorundadır.) İhalenin iş ortaklığı üzerinde kalması halinde iş ortaklığı tarafından, sözleşmenin imzalanmasından önce noter onaylı ortaklık sözleşmesinin idareye verilmesi zorunludur. Bu sözleşmede, ortakların hisse oranları ve pilot ortak ile diğer ortakların işin yerine getirilmesinde müştereken ve müteselsilen sorumlu olduğu açıkça belirtilir. 
</t>
    </r>
    <r>
      <rPr>
        <sz val="10"/>
        <color indexed="10"/>
        <rFont val="Verdana"/>
        <family val="2"/>
      </rPr>
      <t>(İş ortaklığı yok iseaçıklama kısmında belirtilecektir.)</t>
    </r>
  </si>
  <si>
    <r>
      <t>7-</t>
    </r>
    <r>
      <rPr>
        <sz val="10"/>
        <rFont val="Verdana"/>
        <family val="2"/>
      </rPr>
      <t xml:space="preserve">Vekaleten ihaleye katılma halinde, vekil adına düzenlenmiş, ihaleye katılmaya ilişkin noter onaylı vekaletname ile vekilin noter tasdikli imza beyannamesi (Tüzel kişilerde ortağın veya ortakların başka birine ihaleye katılabilmesi hususunda vekalet vermesi halinde doldurulacaktır. Vekaletnamede "ihaleye katılmaya", "teklif vermeye" ibarelerinin bulunması zorunludur. Vekaleten ihaleye katılan kişinin imza beyannamesindeki imzanın, birim fiyat teklif mektubu ve birim fiyat teklif mektubundaki imza ile aynı olması gerekir.) 
</t>
    </r>
    <r>
      <rPr>
        <sz val="10"/>
        <color indexed="10"/>
        <rFont val="Verdana"/>
        <family val="2"/>
      </rPr>
      <t>(Vekaleten ihaleye katılma yok ise açıklama kısmında belirtilecektir.)</t>
    </r>
  </si>
  <si>
    <r>
      <t>8-</t>
    </r>
    <r>
      <rPr>
        <sz val="10"/>
        <rFont val="Verdana"/>
        <family val="2"/>
      </rPr>
      <t xml:space="preserve">İhale konusu işin yerine getirilmesi için alınması zorunlu olan ve ilgili mevzuatında o iş için özel olarak düzenlenen sicil, izin, ruhsat vb. belgelerin adaylar veya istekliler tarafından sunulmasına ilişkin hükümlere, ilan ve ön yeterlik şartnamesi veya idari şartnamede yer verilir. İş ortaklarının her birinin söz konusu belgeleri ayrı ayrı sunması, konsorsiyumda ise her bir ortağın kendi kısmına ilişkin belgeleri sunması zorunludur. 
</t>
    </r>
    <r>
      <rPr>
        <sz val="10"/>
        <color indexed="10"/>
        <rFont val="Verdana"/>
        <family val="2"/>
      </rPr>
      <t>(İhale dökümanında istenmedi ise açıklama kısmında belirtilecektir)</t>
    </r>
  </si>
  <si>
    <r>
      <t>9-</t>
    </r>
    <r>
      <rPr>
        <sz val="10"/>
        <rFont val="Verdana"/>
        <family val="2"/>
      </rPr>
      <t xml:space="preserve">Alt yüklenici çalıştırılmasına izin verilmesi halinde, alt yüklenici kullanacak olan isteklinin alt yüklenicilere yaptırmayı düşündüğü işlerin listesi
</t>
    </r>
    <r>
      <rPr>
        <sz val="10"/>
        <color indexed="10"/>
        <rFont val="Verdana"/>
        <family val="2"/>
      </rPr>
      <t>(Alt yüklenici yok ise açıklama kısmında belirtilecektir.)</t>
    </r>
  </si>
  <si>
    <r>
      <t>10-</t>
    </r>
    <r>
      <rPr>
        <sz val="10"/>
        <rFont val="Verdana"/>
        <family val="2"/>
      </rPr>
      <t xml:space="preserve">Tüzel kişi tarafından iş deneyimini göstermek üzere sunulan belgenin, tüzel kişiliğin yarısından fazla hissesine sahip ortağına ait olması halinde, Türkiye Odalar ve Borsalar Birliği veya yeminli mali müşavir ya da serbest muhasebeci mali müşavir veya noter tarafından ilk ilan tarihinden sonra düzenlenen ve düzenlendiği tarihten geriye doğru son bir yıldır kesintisiz olarak bu şartın korunduğunu gösteren, standart forma uygun belge
</t>
    </r>
    <r>
      <rPr>
        <sz val="10"/>
        <color indexed="10"/>
        <rFont val="Verdana"/>
        <family val="2"/>
      </rPr>
      <t>(Tüzel kişi tarafından iş deneyimini göstermek üzere sunulan belge, tüzel kişiliğin kendisine ait ise açıklama kısmında belirtilecektir.)</t>
    </r>
  </si>
  <si>
    <r>
      <t xml:space="preserve">a) YAKLAŞIK MALİYETİ 33.MADDENİN (a), (b) ve (c) BENDİNDE BELİRTİLEN LİMİTLER DAHİLİNDE, 
</t>
    </r>
    <r>
      <rPr>
        <sz val="10"/>
        <color indexed="10"/>
        <rFont val="Verdana"/>
        <family val="2"/>
      </rPr>
      <t xml:space="preserve">Aşağıda sayılan belgelerden hangilerinin yeterlik değerlendirmesinde kullanılmak üzere isteneceği, ihale konusu işin niteliğine uygun biçimde ve bu Yönetmelikte düzenlenen esaslar çerçevesinde idare tarafından belirlenecektir. Ayrıca ihalelerde hiçbir şekilde taahhütname istenmemesi gerekmektedir. </t>
    </r>
  </si>
  <si>
    <r>
      <t>1)</t>
    </r>
    <r>
      <rPr>
        <sz val="10"/>
        <rFont val="Verdana"/>
        <family val="2"/>
      </rPr>
      <t xml:space="preserve"> İsteklinin üretim ve/veya imalat kapasitesine, araştırma-geliştirme faaliyetlerine ve kaliteyi sağlamasına yönelik belgeler,  
</t>
    </r>
    <r>
      <rPr>
        <sz val="10"/>
        <color indexed="10"/>
        <rFont val="Verdana"/>
        <family val="2"/>
      </rPr>
      <t>(İhale dökümanında istenmedi ise açıklama kısmında belirtilecektir.)</t>
    </r>
    <r>
      <rPr>
        <sz val="10"/>
        <rFont val="Verdana"/>
        <family val="2"/>
      </rPr>
      <t> </t>
    </r>
  </si>
  <si>
    <r>
      <t xml:space="preserve">2) </t>
    </r>
    <r>
      <rPr>
        <sz val="10"/>
        <rFont val="Verdana"/>
        <family val="2"/>
      </rPr>
      <t xml:space="preserve">İsteklinin organizasyon yapısına ve ihale konusu işi yerine getirmek için yeterli sayıda ve nitelikte personel çalıştırdığına veya çalıştıracağına ilişkin bilgi ve/veya belgeler, (İhale konusu işin niteliği esas alınarak, çalıştırılması öngörülen personelin sayısı ve nitelikleri dokümanda belirtilir. Ancak, </t>
    </r>
    <r>
      <rPr>
        <b/>
        <sz val="10"/>
        <rFont val="Verdana"/>
        <family val="2"/>
      </rPr>
      <t>idare tarafından ihaleye katılım ve yeterlik kriteri olarak,</t>
    </r>
    <r>
      <rPr>
        <sz val="10"/>
        <rFont val="Verdana"/>
        <family val="2"/>
      </rPr>
      <t xml:space="preserve"> personel çalıştırıldığına, çalıştırılacağına veya personelin sayısı ya da niteliklerine ilişkin belge istenemez.)</t>
    </r>
    <r>
      <rPr>
        <sz val="10"/>
        <color indexed="10"/>
        <rFont val="Verdana"/>
        <family val="2"/>
      </rPr>
      <t xml:space="preserve">
(İhale dökümanında istenmedi ise açıklama kısmında belirtilecektir.)</t>
    </r>
    <r>
      <rPr>
        <sz val="10"/>
        <rFont val="Verdana"/>
        <family val="2"/>
      </rPr>
      <t xml:space="preserve">     </t>
    </r>
  </si>
  <si>
    <r>
      <t xml:space="preserve">3) </t>
    </r>
    <r>
      <rPr>
        <sz val="10"/>
        <rFont val="Verdana"/>
        <family val="2"/>
      </rPr>
      <t xml:space="preserve">İhale konusu hizmet veya yapım işlerinde isteklinin yönetici kadrosu ile işi yürütecek teknik personelinin eğitimi ve mesleki niteliklerini gösteren belgeler,
</t>
    </r>
    <r>
      <rPr>
        <sz val="10"/>
        <color indexed="10"/>
        <rFont val="Verdana"/>
        <family val="2"/>
      </rPr>
      <t>(İhale dökümanında istenmedi ise açıklama kısmında belirtilecektir.)</t>
    </r>
    <r>
      <rPr>
        <sz val="10"/>
        <rFont val="Verdana"/>
        <family val="2"/>
      </rPr>
      <t xml:space="preserve"> </t>
    </r>
  </si>
  <si>
    <r>
      <t xml:space="preserve">4) </t>
    </r>
    <r>
      <rPr>
        <sz val="10"/>
        <rFont val="Verdana"/>
        <family val="2"/>
      </rPr>
      <t xml:space="preserve">İhale konusu işin yerine getirilebilmesi için gerekli görülen tesis, makine, teçhizat ve diğer ekipmana ilişkin belgeler,  (İşin yapılabilmesi için gerekli görülen makine, teçhizat ve diğer ekipmanın sayısına ve niteliğine dokümanda yer verilir. Makine, teçhizat ve ekipman için kendi malı olma şartının aranmaması esastır. Ancak idare, işin niteliğinin gerektirdiği hallerde, ihale konusu işin yapılabilmesi için adaya veya istekliye ait olmasını gerekli gördüğü makine, teçhizat ve diğer ekipmanı yeterlik kriteri olarak belirleyebilir. Bu durumda, makine, teçhizat ve diğer ekipmanın, teknik kriterlerine yönelik olarak dokümanda düzenleme yapılmış ise, bu niteliğe yönelik belgelerin de başvuru veya teklif kapsamında sunulması zorunludur.) 
</t>
    </r>
    <r>
      <rPr>
        <sz val="10"/>
        <color indexed="10"/>
        <rFont val="Verdana"/>
        <family val="2"/>
      </rPr>
      <t>(İhale dökümanında istenmedi ise açıklama kısmında belirtilecektir.)</t>
    </r>
  </si>
  <si>
    <r>
      <t>5)</t>
    </r>
    <r>
      <rPr>
        <sz val="10"/>
        <rFont val="Verdana"/>
        <family val="2"/>
      </rPr>
      <t xml:space="preserve"> İstekliye doğrudan bağlı olsun veya olmasın, kalite kontrolden sorumlu olan ilgili teknik personel veya teknik kuruluşlara ilişkin belgeler,     
</t>
    </r>
    <r>
      <rPr>
        <sz val="10"/>
        <color indexed="10"/>
        <rFont val="Verdana"/>
        <family val="2"/>
      </rPr>
      <t>(İhale dökümanında istenmedi iseaçıklama kısmında belirtilecektir.)</t>
    </r>
    <r>
      <rPr>
        <sz val="10"/>
        <rFont val="Verdana"/>
        <family val="2"/>
      </rPr>
      <t xml:space="preserve">       </t>
    </r>
  </si>
  <si>
    <r>
      <t xml:space="preserve">6) </t>
    </r>
    <r>
      <rPr>
        <sz val="10"/>
        <rFont val="Verdana"/>
        <family val="2"/>
      </rPr>
      <t xml:space="preserve">İhale konusu işin ihale dokümanında belirtilen standartlara uygunluğunu gösteren, uluslar arası kurallara uygun şekilde akredite edilmiş kalite kontrol kuruluşları tarafından verilen sertifikalar,  
</t>
    </r>
    <r>
      <rPr>
        <sz val="10"/>
        <color indexed="10"/>
        <rFont val="Verdana"/>
        <family val="2"/>
      </rPr>
      <t>(İhale dökümanında istenmedi ise açıklama kısmında belirtilecektir.)</t>
    </r>
    <r>
      <rPr>
        <sz val="10"/>
        <rFont val="Verdana"/>
        <family val="2"/>
      </rPr>
      <t xml:space="preserve">          </t>
    </r>
  </si>
  <si>
    <r>
      <t xml:space="preserve">7) </t>
    </r>
    <r>
      <rPr>
        <sz val="10"/>
        <rFont val="Verdana"/>
        <family val="2"/>
      </rPr>
      <t>İdarenin talebi halinde doğruluğu teyit edilmek üzere, tedarik edilecek malların numuneleri, katalogları ve/veya fotoğrafları.</t>
    </r>
    <r>
      <rPr>
        <sz val="10"/>
        <color indexed="10"/>
        <rFont val="Verdana"/>
        <family val="2"/>
      </rPr>
      <t xml:space="preserve">
(İhale dökümanında istenmedi iseaçıklama kısmında belirtilecektir.)</t>
    </r>
  </si>
  <si>
    <t>Yaklaşık maliyeti 868.486,- TL’ye eşit veya bu tutarı aşan muhasebe, mesleki eğitim, fotoğraf, film, fikrî ve güzel sanatlar gibi işlere ilişkin ihalelerde ise 33.maddenin (c/1, c/2, ve c/3) bendinde sayılan belgeler idare tarafından gerekli görülmesi halinde istenebilir.</t>
  </si>
  <si>
    <r>
      <t>b)</t>
    </r>
    <r>
      <rPr>
        <sz val="10"/>
        <rFont val="Verdana"/>
        <family val="2"/>
      </rPr>
      <t xml:space="preserve"> </t>
    </r>
    <r>
      <rPr>
        <b/>
        <sz val="10"/>
        <rFont val="Verdana"/>
        <family val="2"/>
      </rPr>
      <t xml:space="preserve">YAKLAŞIK MALİYETİ, 189.511,-TL'NİN ÜZERİNDE OLAN İŞLERİN İHALELERİNDE;
</t>
    </r>
    <r>
      <rPr>
        <sz val="10"/>
        <color indexed="10"/>
        <rFont val="Verdana"/>
        <family val="2"/>
      </rPr>
      <t xml:space="preserve"> 33. maddenin (a) bendinde sayılan belgelere ek olarak, </t>
    </r>
  </si>
  <si>
    <r>
      <t xml:space="preserve">1) İş deneyimini gösteren belgeler,                       </t>
    </r>
    <r>
      <rPr>
        <b/>
        <sz val="10"/>
        <color indexed="10"/>
        <rFont val="Verdana"/>
        <family val="2"/>
      </rPr>
      <t xml:space="preserve">  (zorunludur.)</t>
    </r>
  </si>
  <si>
    <r>
      <t xml:space="preserve">2- İsteklinin Bilançosu veya Eş Değer Belgeleri,    </t>
    </r>
    <r>
      <rPr>
        <b/>
        <sz val="10"/>
        <color indexed="10"/>
        <rFont val="Verdana"/>
        <family val="2"/>
      </rPr>
      <t>(zorunludur.)</t>
    </r>
  </si>
  <si>
    <r>
      <t xml:space="preserve">3- İş Hacmini Gösterir Belge,                                     </t>
    </r>
    <r>
      <rPr>
        <b/>
        <sz val="10"/>
        <color indexed="10"/>
        <rFont val="Verdana"/>
        <family val="2"/>
      </rPr>
      <t>(zorunludur.)</t>
    </r>
  </si>
  <si>
    <r>
      <t xml:space="preserve">1-Bankalardan Temin Edilecek Belgeler,                  </t>
    </r>
    <r>
      <rPr>
        <b/>
        <sz val="10"/>
        <color indexed="10"/>
        <rFont val="Verdana"/>
        <family val="2"/>
      </rPr>
      <t>(zorunludur.)</t>
    </r>
  </si>
  <si>
    <r>
      <t>51-</t>
    </r>
    <r>
      <rPr>
        <b/>
        <u val="single"/>
        <sz val="9"/>
        <rFont val="Verdana"/>
        <family val="2"/>
      </rPr>
      <t>İDARE TARAFINDAN, İDARİ ŞARTNAMENİN 7 İNCİ MADDESİ VEYA DİĞER MADDELERDE İSTENİLEN VE İSTEKLİLER TARAFINDAN SUNULMASI GEREKEN DİĞER BELGELERİN KONTROLÜ</t>
    </r>
    <r>
      <rPr>
        <b/>
        <sz val="9"/>
        <rFont val="Verdana"/>
        <family val="2"/>
      </rPr>
      <t xml:space="preserve">    </t>
    </r>
    <r>
      <rPr>
        <b/>
        <sz val="9"/>
        <color indexed="10"/>
        <rFont val="Verdana"/>
        <family val="2"/>
      </rPr>
      <t xml:space="preserve"> (İhalelerde hiçbir şekilde taahhütname istenemez.)</t>
    </r>
  </si>
  <si>
    <r>
      <t xml:space="preserve">52-BİRİM FİYAT TEKLİF MEKTUBU </t>
    </r>
    <r>
      <rPr>
        <sz val="10"/>
        <rFont val="Verdana"/>
        <family val="2"/>
      </rPr>
      <t xml:space="preserve"> </t>
    </r>
  </si>
  <si>
    <r>
      <t xml:space="preserve">53- BİRİM FİYAT TEKLİF CETVELİ </t>
    </r>
    <r>
      <rPr>
        <sz val="10"/>
        <color indexed="10"/>
        <rFont val="Verdana"/>
        <family val="2"/>
      </rPr>
      <t>(İş Kaleminin Adı, Açıklaması,</t>
    </r>
    <r>
      <rPr>
        <sz val="10"/>
        <rFont val="Verdana"/>
        <family val="2"/>
      </rPr>
      <t xml:space="preserve"> </t>
    </r>
    <r>
      <rPr>
        <b/>
        <sz val="10"/>
        <rFont val="Verdana"/>
        <family val="2"/>
      </rPr>
      <t>MADDİ HATA OLUP OLMADIĞI</t>
    </r>
    <r>
      <rPr>
        <sz val="10"/>
        <rFont val="Verdana"/>
        <family val="2"/>
      </rPr>
      <t xml:space="preserve">)  </t>
    </r>
  </si>
  <si>
    <t>Brüt Asgari Ücret  Kişi Sayısı</t>
  </si>
  <si>
    <t>Brüt Asgari Ücretin %10 Arttırımlı Kişi Sayısı</t>
  </si>
  <si>
    <t>Brüt Asgari Ücretin %20 Arttırımlı Kişi Sayısı</t>
  </si>
  <si>
    <t>Brüt Asgari Ücret Kişi Sayısı</t>
  </si>
  <si>
    <t xml:space="preserve">                                  K I S T    Ç A L I Ş M A</t>
  </si>
  <si>
    <t xml:space="preserve">                     ULUSAL BAYRAM VE GENEL TATİL GÜNLERİ</t>
  </si>
  <si>
    <t>Brüt Asgari Ücret Ulusal Bayram ve Genel Tatil Gün Sayısı</t>
  </si>
  <si>
    <t>Brüt Asgari Ücretin %10 Arttırımlı Ulusal Bayram ve Genel Tatil Gün Sayısı</t>
  </si>
  <si>
    <t>Brüt Asgari Ücretin %20 Arttırımlı Ulusal Bayram ve Genel Tatil Gün Sayısı</t>
  </si>
  <si>
    <t xml:space="preserve">                                   F A Z L A    Ç A L I Ş M A: </t>
  </si>
  <si>
    <t>Brüt Asgari Ücret  Fazla Çalışma Kişi/Saat Sayısı
                                                                   (Kişi Sayısı x Saat Sayısı)</t>
  </si>
  <si>
    <t xml:space="preserve">55- GEÇİCİ TEMİNAT MEKTUBU 
</t>
  </si>
  <si>
    <r>
      <t xml:space="preserve">56- BANKA REFERANS MEKTUBU
</t>
    </r>
    <r>
      <rPr>
        <sz val="10"/>
        <rFont val="Verdana"/>
        <family val="2"/>
      </rPr>
      <t xml:space="preserve"> </t>
    </r>
  </si>
  <si>
    <r>
      <t xml:space="preserve">b) Ekonomik Açıdan En Avantajlı İsteklinin </t>
    </r>
    <r>
      <rPr>
        <b/>
        <u val="single"/>
        <sz val="10"/>
        <rFont val="Verdana"/>
        <family val="2"/>
      </rPr>
      <t xml:space="preserve">Kullanılmamış Nakit Kredisi </t>
    </r>
  </si>
  <si>
    <r>
      <t xml:space="preserve">c) Ekonomik Açıdan En Avantajlı İsteklinin </t>
    </r>
    <r>
      <rPr>
        <b/>
        <u val="single"/>
        <sz val="10"/>
        <rFont val="Verdana"/>
        <family val="2"/>
      </rPr>
      <t xml:space="preserve">Kullanılmamış Teminat Kredisi </t>
    </r>
  </si>
  <si>
    <r>
      <t>57-BİLANÇO VEYA EŞDEĞER BELGELER</t>
    </r>
    <r>
      <rPr>
        <sz val="10"/>
        <rFont val="Verdana"/>
        <family val="2"/>
      </rPr>
      <t xml:space="preserve"> 
</t>
    </r>
    <r>
      <rPr>
        <sz val="10"/>
        <color indexed="10"/>
        <rFont val="Verdana"/>
        <family val="2"/>
      </rPr>
      <t>(İş ortaklıklarında ayrı ayrı sunulması zorunludur.) (4734 sayılı Kanunun 10 uncu maddesinin birinci fıkrasının (a), (b), (c), (ç), (d) ve (f) bentlerinde belirtilen durumlarda olmadığına dair belgelerin iş ortaklıklarında ayrı ayrı sunulması zorunludur</t>
    </r>
    <r>
      <rPr>
        <sz val="10"/>
        <rFont val="Verdana"/>
        <family val="2"/>
      </rPr>
      <t xml:space="preserve">
</t>
    </r>
  </si>
  <si>
    <r>
      <t xml:space="preserve">Aşağıda belirtilen kriterleri bir önceki yılda sağlayamayanlar, son iki yıla ait belgelerini sunabilirler. Bu takdirde, son iki yılın parasal tutarlarının ortalaması üzerinden yeterlik kriterlerinin sağlanıp sağlanmadığına bakılır.
</t>
    </r>
    <r>
      <rPr>
        <sz val="10"/>
        <color indexed="10"/>
        <rFont val="Verdana"/>
        <family val="2"/>
      </rPr>
      <t>(Kriterler cari yılda sağlanırsa açıklama kısmında belirtilecektir.)</t>
    </r>
    <r>
      <rPr>
        <sz val="10"/>
        <rFont val="Verdana"/>
        <family val="2"/>
      </rPr>
      <t xml:space="preserve"> </t>
    </r>
  </si>
  <si>
    <r>
      <t xml:space="preserve">İhale veya son başvuru tarihi yılın ilk dört ayında olan ihalelerde, bir önceki yıla ait yıl sonu bilançosunu veya bilançonun gerekli görülen bölümlerini ya da bunlara eşdeğer belgelerini sunmayanlar, iki önceki yıla ait belgelerini sunabilirler. Bu belgelerde yeterlik kriterini sağlayamayanlar ise iki önceki yılın belgeleri ile üç önceki yılın belgelerini sunabilirler. Bu durumda, belgeleri sunulan yılların parasal tutarlarının ortalaması üzerinden yeterlik kriterlerinin sağlanıp sağlanmadığına bakılır. 
</t>
    </r>
    <r>
      <rPr>
        <sz val="10"/>
        <color indexed="10"/>
        <rFont val="Verdana"/>
        <family val="2"/>
      </rPr>
      <t xml:space="preserve">(İhale veya son başvuru tarihi yılın ilk dört ayında olan ihalelerde, bir önceki yıla ait yıl sonu bilançosu sunuluyor ise açıklama kısmında belirtilecektir.)  </t>
    </r>
  </si>
  <si>
    <r>
      <t xml:space="preserve">Aday veya isteklinin ortak girişim olması halinde, ortakların her birinin istenen belgeleri ayrı ayrı sunması ve ikinci fıkranın (a), (b) ve (c) bentlerinde veya serbest meslek kazanç defteri özetine ilişkin sekizinci fıkrada belirtilen kriterleri sağlaması zorunludur. 
</t>
    </r>
    <r>
      <rPr>
        <sz val="10"/>
        <color indexed="10"/>
        <rFont val="Verdana"/>
        <family val="2"/>
      </rPr>
      <t>(İş ortaklığı yok ise açıklama kısmında belirtilecektir.)</t>
    </r>
  </si>
  <si>
    <r>
      <t xml:space="preserve">58- İŞ DENEYİM BELGELERİ (İş Bitirme Belgesi) 
</t>
    </r>
    <r>
      <rPr>
        <b/>
        <sz val="10"/>
        <color indexed="10"/>
        <rFont val="Verdana"/>
        <family val="2"/>
      </rPr>
      <t>(İş ortaklıklarında ayrı ayrı sunulması zorunludur.)</t>
    </r>
  </si>
  <si>
    <r>
      <t>1)</t>
    </r>
    <r>
      <rPr>
        <sz val="10"/>
        <rFont val="Verdana"/>
        <family val="2"/>
      </rPr>
      <t xml:space="preserve"> Cari Oranın (</t>
    </r>
    <r>
      <rPr>
        <b/>
        <sz val="10"/>
        <rFont val="Verdana"/>
        <family val="2"/>
      </rPr>
      <t>Dönen Varlıklar ...............-TL / Kısa Vadeli Borçlar</t>
    </r>
    <r>
      <rPr>
        <sz val="10"/>
        <color indexed="10"/>
        <rFont val="Verdana"/>
        <family val="2"/>
      </rPr>
      <t>{Kısa Vadeli Yabancı Kaynaklar}</t>
    </r>
    <r>
      <rPr>
        <sz val="10"/>
        <rFont val="Verdana"/>
        <family val="2"/>
      </rPr>
      <t xml:space="preserve">  ..................-TL) En Az  0,75 Olması </t>
    </r>
    <r>
      <rPr>
        <sz val="10"/>
        <color indexed="10"/>
        <rFont val="Verdana"/>
        <family val="2"/>
      </rPr>
      <t xml:space="preserve"> (Hesaplama yapılırken; varsa yıllara yaygın inşaat maliyetleri dönen varlıklardan, hakediş gelirleri ise kısa vadeli borçlardan düşülecektir. Bilanço oranlarında yuvarlama yapılmayacaktır.</t>
    </r>
    <r>
      <rPr>
        <sz val="10"/>
        <color indexed="30"/>
        <rFont val="Verdana"/>
        <family val="2"/>
      </rPr>
      <t xml:space="preserve">) </t>
    </r>
  </si>
  <si>
    <r>
      <t>2)</t>
    </r>
    <r>
      <rPr>
        <sz val="10"/>
        <rFont val="Verdana"/>
        <family val="2"/>
      </rPr>
      <t xml:space="preserve"> Öz Kaynak Oranının (</t>
    </r>
    <r>
      <rPr>
        <b/>
        <sz val="10"/>
        <rFont val="Verdana"/>
        <family val="2"/>
      </rPr>
      <t>Öz kaynaklar …………..-TL / Toplam Aktif  ………….- TL</t>
    </r>
    <r>
      <rPr>
        <sz val="10"/>
        <rFont val="Verdana"/>
        <family val="2"/>
      </rPr>
      <t xml:space="preserve">) En Az 0,15 Olması </t>
    </r>
    <r>
      <rPr>
        <sz val="10"/>
        <color indexed="17"/>
        <rFont val="Verdana"/>
        <family val="2"/>
      </rPr>
      <t xml:space="preserve"> (</t>
    </r>
    <r>
      <rPr>
        <sz val="10"/>
        <color indexed="10"/>
        <rFont val="Verdana"/>
        <family val="2"/>
      </rPr>
      <t xml:space="preserve">Hesaplama yapılırken, varsa yıllara yaygın inşaat maliyetleri toplam aktiflerden düşülecektir. Bilanço oranlarında yuvarlama yapılmayacaktır.) </t>
    </r>
  </si>
  <si>
    <r>
      <t>3)</t>
    </r>
    <r>
      <rPr>
        <sz val="10"/>
        <rFont val="Verdana"/>
        <family val="2"/>
      </rPr>
      <t xml:space="preserve"> </t>
    </r>
    <r>
      <rPr>
        <b/>
        <sz val="10"/>
        <rFont val="Verdana"/>
        <family val="2"/>
      </rPr>
      <t>Kısa Vadeli Banka Borçlarının</t>
    </r>
    <r>
      <rPr>
        <sz val="10"/>
        <rFont val="Verdana"/>
        <family val="2"/>
      </rPr>
      <t xml:space="preserve"> </t>
    </r>
    <r>
      <rPr>
        <sz val="10"/>
        <color indexed="10"/>
        <rFont val="Verdana"/>
        <family val="2"/>
      </rPr>
      <t xml:space="preserve">{Kısa Vadeli Yabancı Kaynaklar/Mali Borçlar/Banka Kredileri} </t>
    </r>
    <r>
      <rPr>
        <sz val="10"/>
        <rFont val="Verdana"/>
        <family val="2"/>
      </rPr>
      <t>……….……..- TL</t>
    </r>
    <r>
      <rPr>
        <sz val="10"/>
        <color indexed="10"/>
        <rFont val="Verdana"/>
        <family val="2"/>
      </rPr>
      <t xml:space="preserve"> </t>
    </r>
    <r>
      <rPr>
        <b/>
        <sz val="10"/>
        <rFont val="Verdana"/>
        <family val="2"/>
      </rPr>
      <t>/</t>
    </r>
    <r>
      <rPr>
        <sz val="10"/>
        <color indexed="10"/>
        <rFont val="Verdana"/>
        <family val="2"/>
      </rPr>
      <t xml:space="preserve"> </t>
    </r>
    <r>
      <rPr>
        <b/>
        <sz val="10"/>
        <rFont val="Verdana"/>
        <family val="2"/>
      </rPr>
      <t xml:space="preserve">Öz Kaynaklara Oranının ……..……….-TL 0,50'den Küçük Olması </t>
    </r>
    <r>
      <rPr>
        <sz val="10"/>
        <color indexed="10"/>
        <rFont val="Verdana"/>
        <family val="2"/>
      </rPr>
      <t xml:space="preserve"> (Bilanço oranlarında yuvarlama yapılmayacaktır.)</t>
    </r>
  </si>
  <si>
    <t xml:space="preserve"> Uygun  ( )      Uygun değil   ( ) </t>
  </si>
  <si>
    <r>
      <t xml:space="preserve">İlk ilan veya davet tarihinden geriye doğru son beş yıl içinde kabul işlemleri tamamlanan </t>
    </r>
    <r>
      <rPr>
        <sz val="10"/>
        <rFont val="Verdana"/>
        <family val="2"/>
      </rPr>
      <t xml:space="preserve">hizmet alımlarıyla ilgili kamu veya özel sektörde bedel içeren tek bir sözleşme kapsamında taahhüt edilen </t>
    </r>
    <r>
      <rPr>
        <b/>
        <u val="single"/>
        <sz val="10"/>
        <rFont val="Verdana"/>
        <family val="2"/>
      </rPr>
      <t>ihale konusu iş veya benzer işlere ilişkin iş deneyimini gösteren belgeler,</t>
    </r>
    <r>
      <rPr>
        <sz val="10"/>
        <rFont val="Verdana"/>
        <family val="2"/>
      </rPr>
      <t xml:space="preserve">  </t>
    </r>
    <r>
      <rPr>
        <b/>
        <sz val="10"/>
        <rFont val="Verdana"/>
        <family val="2"/>
      </rPr>
      <t xml:space="preserve">(İş deneyimini gösteren belgelerde yer alan ancak, </t>
    </r>
    <r>
      <rPr>
        <b/>
        <u val="single"/>
        <sz val="10"/>
        <rFont val="Verdana"/>
        <family val="2"/>
      </rPr>
      <t>ihale konusu iş veya benzer iş kapsamında bulunmayan</t>
    </r>
    <r>
      <rPr>
        <b/>
        <sz val="10"/>
        <rFont val="Verdana"/>
        <family val="2"/>
      </rPr>
      <t xml:space="preserve"> işlerin tutarları iş deneyiminde değerlendirmeye alınmaz.) </t>
    </r>
    <r>
      <rPr>
        <b/>
        <u val="single"/>
        <sz val="10"/>
        <rFont val="Verdana"/>
        <family val="2"/>
      </rPr>
      <t>Örneğin bakım hizmeti alımı ihalesinde;</t>
    </r>
    <r>
      <rPr>
        <u val="single"/>
        <sz val="10"/>
        <rFont val="Verdana"/>
        <family val="2"/>
      </rPr>
      <t xml:space="preserve"> istekliler tarafından temizlik, bakım, kaloriferci, çöp toplama, aşçılık hizmetlerine ilişkin iş deneyim belgesi sunuldu ise iş deneyim belgesinde </t>
    </r>
    <r>
      <rPr>
        <b/>
        <u val="single"/>
        <sz val="10"/>
        <rFont val="Verdana"/>
        <family val="2"/>
      </rPr>
      <t>sadece temizlik hizmetine ilişkin iş deneyim tutarı dikkate alınacak</t>
    </r>
    <r>
      <rPr>
        <u val="single"/>
        <sz val="10"/>
        <rFont val="Verdana"/>
        <family val="2"/>
      </rPr>
      <t xml:space="preserve">, iş deneyim belgesindeki diğer hizmetler değerlendirme dışı bırakılacaktır.   </t>
    </r>
  </si>
  <si>
    <r>
      <t>İş deneyim (bitirme) belgesini düzenleyen kuruluşun</t>
    </r>
    <r>
      <rPr>
        <u val="single"/>
        <sz val="10"/>
        <rFont val="Verdana"/>
        <family val="2"/>
      </rPr>
      <t xml:space="preserve"> </t>
    </r>
    <r>
      <rPr>
        <b/>
        <u val="single"/>
        <sz val="10"/>
        <rFont val="Verdana"/>
        <family val="2"/>
      </rPr>
      <t>kontrol edilmesi</t>
    </r>
    <r>
      <rPr>
        <u val="single"/>
        <sz val="10"/>
        <rFont val="Verdana"/>
        <family val="2"/>
      </rPr>
      <t xml:space="preserve"> </t>
    </r>
    <r>
      <rPr>
        <sz val="10"/>
        <rFont val="Verdana"/>
        <family val="2"/>
      </rPr>
      <t>(Kanun kapsamındaki idareler{a-Genel bütçe kapsamındaki kamu idareleri ile özel bütçeli idareler, il özel idareleri ve belediyeler ile bunlara bağlı; döner sermayeli kuruluşlar, birlikler (meslekî kuruluş şeklinde faaliyet gösterenler ile bunların üst kuruluşları hariç), tüzel kişiler, b- Kamu iktisadi kuruluşları ile iktisadi devlet teşekküllerinden oluşan kamu iktisadi teşebbüsleri, c- Sosyal güvenlik kuruluşları, fonlar, özel kanunlarla kurulmuş ve kendilerine kamu görevi verilmiş tüzel kişiliğe sahip kuruluşlar (meslekî kuruluşlar ve vakıf yüksek öğretim kurumları hariç) ile bağımsız bütçeli kuruluşlar, (a), (b) ve (c) bentlerinde belirtilenlerin doğrudan veya dolaylı olarak birlikte ya da ayrı ayrı sermayesinin yarısından fazlasına sahip bulundukları her çeşit kuruluş, müessese, birlik, işletme ve şirketler., 4603 sayılı Kanun kapsamındaki bankaların yapım ihaleleri} ile Kanun kapsamı dışındaki diğer kamu kurum ve kuruluşlarına [kamu kurumu niteliğindeki meslek kuruluşları ve vakıf yükseköğretim kurumları hariç]</t>
    </r>
  </si>
  <si>
    <r>
      <t>Yüklenici firmanın adının ve vergi kimlik numarasının kontrol edilmesi,</t>
    </r>
    <r>
      <rPr>
        <sz val="10"/>
        <rFont val="Verdana"/>
        <family val="2"/>
      </rPr>
      <t xml:space="preserve"> (İhaleye teklif veren tüzel kişilik tarafından, "başkası adına düzenlenmiş iş bitirme belgesi sunuldu ise", "iş bitirme belgesi sunulan kişinin", ihaleye teklif veren tüzel kişilik tarafından sunulmuş olan Ticaret Sicil Gazetesinde yarısından fazla hissesine sahip ortak olduğunun kontrol edilmesi ve en az bir yıldır tüzel kişiliğin yarısından fazla hissesine sahip olduğuna ilişkin Ortaklık Durum Belgesinin kontrol edilmesi)   </t>
    </r>
  </si>
  <si>
    <r>
      <t>İş Deneyim Tutarının Güncellenmesi</t>
    </r>
    <r>
      <rPr>
        <b/>
        <sz val="10"/>
        <rFont val="Verdana"/>
        <family val="2"/>
      </rPr>
      <t xml:space="preserve">
</t>
    </r>
    <r>
      <rPr>
        <sz val="10"/>
        <rFont val="Verdana"/>
        <family val="2"/>
      </rPr>
      <t xml:space="preserve">1/1/2003 tarihinden sonra gerçekleştirilen işlere ait iş deneyimini gösteren belgelerdeki iş deneyim tutarı; sözleşmenin yapıldığı aydan bir önceki aya ait Türkiye İstatistik Kurumu Üretici Fiyatları Alt Sektörlere Göre Endeks Sonuçları Tablosunun “Genel” sütunundaki (2003=100 Temel Yıllı) endeksin, ilk ilan veya davet tarihinin içinde bulunduğu aydan bir önceki aya ait endekse oranlanması suretiyle bulunan katsayı üzerinden güncellenir. </t>
    </r>
    <r>
      <rPr>
        <b/>
        <sz val="10"/>
        <rFont val="Verdana"/>
        <family val="2"/>
      </rPr>
      <t>Örneğin 2009 Kasım ayında ilan edilen birim fiyatlı bir ihalede,</t>
    </r>
    <r>
      <rPr>
        <sz val="10"/>
        <rFont val="Verdana"/>
        <family val="2"/>
      </rPr>
      <t xml:space="preserve"> "</t>
    </r>
    <r>
      <rPr>
        <b/>
        <i/>
        <sz val="10"/>
        <rFont val="Verdana"/>
        <family val="2"/>
      </rPr>
      <t>01/01/2008 sözleşme ve 31/12/2008 kabul tarihli 2008 yılına ait 900.000,00.-TL'lik iş deneyim bitirme belgesi</t>
    </r>
    <r>
      <rPr>
        <b/>
        <sz val="10"/>
        <rFont val="Verdana"/>
        <family val="2"/>
      </rPr>
      <t>"</t>
    </r>
    <r>
      <rPr>
        <sz val="10"/>
        <rFont val="Verdana"/>
        <family val="2"/>
      </rPr>
      <t xml:space="preserve"> sunuldu ise sözleşmenin yapıldığı aydan bir önceki aya 2007 Aralık ayına ait Türkiye İstatistik Kurumu Üretici Fiyatları Alt Sektörlere Göre Endeks Sonuçları Tablosundaki 144,57 endeksi, ilk ilan veya davet tarihinin içinde bulunduğu aydan bir önceki aya ait 2009 Ekim 162,38 endeksine oranlanması sonucunda 162,38 / 144,57 = 1.1231929    1.1231929 x 900.000,00.-TL = </t>
    </r>
    <r>
      <rPr>
        <b/>
        <sz val="10"/>
        <rFont val="Verdana"/>
        <family val="2"/>
      </rPr>
      <t xml:space="preserve">1.010.873,61.-TL güncellenmiş olur.    
</t>
    </r>
    <r>
      <rPr>
        <sz val="10"/>
        <color indexed="10"/>
        <rFont val="Verdana"/>
        <family val="2"/>
      </rPr>
      <t>İş deneyim tutarında güncelleme yok ise açıklama kısmında belirtilecektir.</t>
    </r>
  </si>
  <si>
    <t>OLMASI GEREKEN İŞ DENEYİM TUTARI   (İdari Şartnamenin 7.5.1. maddesi gereğince "teklif edilen bedelin iş deneyim oranı" E367 hücresine yazılacaktır.)</t>
  </si>
  <si>
    <r>
      <t>b-1)</t>
    </r>
    <r>
      <rPr>
        <u val="single"/>
        <sz val="10"/>
        <rFont val="Verdana"/>
        <family val="2"/>
      </rPr>
      <t xml:space="preserve"> </t>
    </r>
    <r>
      <rPr>
        <b/>
        <u val="single"/>
        <sz val="10"/>
        <rFont val="Verdana"/>
        <family val="2"/>
      </rPr>
      <t>İsteklinin iş deneyim belgesinde ortağı var ise</t>
    </r>
    <r>
      <rPr>
        <b/>
        <sz val="10"/>
        <rFont val="Verdana"/>
        <family val="2"/>
      </rPr>
      <t xml:space="preserve">, iş deneyim belgesindeki </t>
    </r>
    <r>
      <rPr>
        <b/>
        <u val="single"/>
        <sz val="10"/>
        <rFont val="Verdana"/>
        <family val="2"/>
      </rPr>
      <t>hisse oranı tutarı</t>
    </r>
    <r>
      <rPr>
        <b/>
        <sz val="10"/>
        <rFont val="Verdana"/>
        <family val="2"/>
      </rPr>
      <t xml:space="preserve"> </t>
    </r>
    <r>
      <rPr>
        <sz val="10"/>
        <rFont val="Verdana"/>
        <family val="2"/>
      </rPr>
      <t>(İş deneyim belgesinde kabul işlemleri tamamlanan iş deneyim tutarı …………-TL x İsteklinin iş deneyim belgesindeki hisse oranı % …..= …….-TL)</t>
    </r>
  </si>
  <si>
    <t>İŞ DENEYİM BELGELERİ İÇİN; GERÇEK KİŞİLERE VEYA İŞ DENEYİM BELGESİ DÜZENLEMEYE YETKİLİ OLMAYAN HER TÜRLÜ KURUM VE KURULUŞA BEDEL İÇEREN TEK BİR SÖZLEŞMEYE DAYALI OLARAK GERÇEKLEŞTİRİLEN İŞLER VAR İSE,</t>
  </si>
  <si>
    <r>
      <t xml:space="preserve">Sözleşme, </t>
    </r>
    <r>
      <rPr>
        <sz val="10"/>
        <color indexed="10"/>
        <rFont val="Verdana"/>
        <family val="2"/>
      </rPr>
      <t>(İş deneyim belgesi düzenlemeye yetkili olan kurum ve kuruluşlara ilişkin tek bir sözleşmeye dayalı olarak gerçekleştirilen işler ise açıklama kısmında belirtilecektir.)</t>
    </r>
  </si>
  <si>
    <r>
      <t>Fatura örnekleri veya bu örneklerin noter, yeminli mali müşavir, serbest muhasebeci mali müşavir veya vergi dairesi onaylı suretleri veya serbest meslek makbuzu nüshaları ya da bu nüshaların noter, yeminli mali müşavir, serbest muhasebeci mali müşavir veya vergi dairesi onaylı suretleri,</t>
    </r>
    <r>
      <rPr>
        <sz val="10"/>
        <rFont val="Verdana"/>
        <family val="2"/>
      </rPr>
      <t xml:space="preserve"> </t>
    </r>
    <r>
      <rPr>
        <sz val="10"/>
        <color indexed="10"/>
        <rFont val="Verdana"/>
        <family val="2"/>
      </rPr>
      <t>(İş deneyim belgesi düzenlemeye yetkili olan kurum ve kuruluşlara ilişkin tek bir sözleşmeye dayalı olarak gerçekleştirilen işler ise açıklama kısmında belirtilecektir.)</t>
    </r>
  </si>
  <si>
    <r>
      <t>Personel çalıştırılan işlerde o işe ait sosyal güvenlik prim ödemelerini gösteren belgeler,</t>
    </r>
    <r>
      <rPr>
        <sz val="10"/>
        <rFont val="Verdana"/>
        <family val="2"/>
      </rPr>
      <t xml:space="preserve"> </t>
    </r>
    <r>
      <rPr>
        <sz val="10"/>
        <color indexed="10"/>
        <rFont val="Verdana"/>
        <family val="2"/>
      </rPr>
      <t>(İş deneyim belgesi düzenlemeye yetkili olan kurum ve kuruluşlara ilişkin tek bir sözleşmeye dayalı olarak gerçekleştirilen işler ise açıklama kısmında belirtilecektir.)</t>
    </r>
  </si>
  <si>
    <r>
      <t>İş mevzuatının zorunlu tuttuğu hallerde ise, ayrıca ilgili sigorta müdürlüğünden alınan işyeri bildirgesi</t>
    </r>
    <r>
      <rPr>
        <sz val="10"/>
        <rFont val="Verdana"/>
        <family val="2"/>
      </rPr>
      <t xml:space="preserve">  </t>
    </r>
    <r>
      <rPr>
        <sz val="10"/>
        <color indexed="10"/>
        <rFont val="Verdana"/>
        <family val="2"/>
      </rPr>
      <t>(İş deneyim belgesi düzenlemeye yetkili olan kurum ve kuruluşlara ilişkin tek bir sözleşmeye dayalı olarak gerçekleştirilen işler ise açıklama kısmında belirtilecektir.)</t>
    </r>
  </si>
  <si>
    <r>
      <t xml:space="preserve">Kriterleri bir önceki yılda sağlayamayanlar, son iki yıla ait belgelerini sunabilirler. Bu takdirde, son iki yılın parasal tutarlarının ortalaması üzerinden yeterlik kriterlerinin sağlanıp sağlanmadığına bakılır. 
</t>
    </r>
    <r>
      <rPr>
        <sz val="10"/>
        <color indexed="10"/>
        <rFont val="Verdana"/>
        <family val="2"/>
      </rPr>
      <t>(Kriterler cari yılda sağlanırsa açıklama kısmında belirtilecektir.)</t>
    </r>
  </si>
  <si>
    <r>
      <t xml:space="preserve">İhale veya son başvuru tarihi yılın ilk dört ayında olan ihalelerde, bir önceki yıla ait gelir tablosunu sunmayanlar, iki önceki yılın gelir tablosunu sunabilirler. Bu gelir tablosunun yeterlik kriterini sağlayamaması halinde, iki önceki yılın ve üç önceki yılın gelir tabloları sunulabilir. Bu durumda, gelir tabloları sunulan yılların parasal tutarlarının ortalaması üzerinden yeterlik kriterlerinin sağlanıp sağlanmadığına bakılır. 
</t>
    </r>
    <r>
      <rPr>
        <sz val="10"/>
        <color indexed="10"/>
        <rFont val="Verdana"/>
        <family val="2"/>
      </rPr>
      <t xml:space="preserve">(İhale veya son başvuru tarihi yılın ilk dört ayında olan ihalelerde, bir önceki yıla ait gelir tablosu sunuluyor ise açıklama kısmında belirtilecektir) </t>
    </r>
  </si>
  <si>
    <r>
      <t xml:space="preserve">İş Hacmi Tutarının Güncellenmesi
</t>
    </r>
    <r>
      <rPr>
        <sz val="10"/>
        <color indexed="10"/>
        <rFont val="Verdana"/>
        <family val="2"/>
      </rPr>
      <t>İş hacmi tutarında güncelleme yok açıklama kısmında belirtilecektir</t>
    </r>
  </si>
  <si>
    <r>
      <t xml:space="preserve">59- İŞ HACMİNİ GÖSTERİR BELGELER  
</t>
    </r>
    <r>
      <rPr>
        <b/>
        <sz val="10"/>
        <color indexed="10"/>
        <rFont val="Verdana"/>
        <family val="2"/>
      </rPr>
      <t>(İş ortaklıklarında ayrı ayrı sunulması zorunludur.)</t>
    </r>
    <r>
      <rPr>
        <b/>
        <sz val="10"/>
        <rFont val="Verdana"/>
        <family val="2"/>
      </rPr>
      <t xml:space="preserve">
</t>
    </r>
  </si>
  <si>
    <r>
      <t xml:space="preserve">b) Taahhüt altında devam eden hizmet işlerinin gerçekleştirilen kısmının veya bitirilen hizmet işlerinin parasal tutarını gösteren ihalenin yapıldığı yıldan önceki yılda düzenlenmiş hizmet işleri ile ilgili </t>
    </r>
    <r>
      <rPr>
        <b/>
        <sz val="10"/>
        <color indexed="10"/>
        <rFont val="Verdana"/>
        <family val="2"/>
      </rPr>
      <t>FATURA ÖRNEKLERİ</t>
    </r>
    <r>
      <rPr>
        <sz val="10"/>
        <rFont val="Verdana"/>
        <family val="2"/>
      </rPr>
      <t xml:space="preserve"> ya da bu örneklerin noter, yeminli mali müşavir veya serbest muhasebeci mali müşavir ya da vergi dairesince onaylı suretlerinin verilmesi zorunlu olup, aday veya isteklinin (a) ve (b) bendinde belirtilen belgelerden birini sunması yeterlidir.</t>
    </r>
  </si>
  <si>
    <t>İş ortaklığı var ise;a) Pilot ortak= İstenen toplam ciro (E503 ..........- TL x  İş ortaklığındaki %....hisse oranı) (İş ortaklığı var ise pilot ortağın toplam cirosu ……….-TL (Gelir tablosu/Net Satışlar)</t>
  </si>
  <si>
    <r>
      <t>c)</t>
    </r>
    <r>
      <rPr>
        <sz val="10"/>
        <rFont val="Verdana"/>
        <family val="2"/>
      </rPr>
      <t xml:space="preserve"> İş ortaklığı olarak ihaleye katılan aday ve isteklilerde; iş hacmine ilişkin kriterlerin, her bir ortak tarafından iş ortaklığındaki hissesi oranında sağlanması zorunludur.
</t>
    </r>
    <r>
      <rPr>
        <sz val="10"/>
        <color indexed="10"/>
        <rFont val="Verdana"/>
        <family val="2"/>
      </rPr>
      <t>(İş ortaklığı yok ise açıklama kısmında belirtilecektir)</t>
    </r>
  </si>
  <si>
    <r>
      <t xml:space="preserve">60- PERSONEL DURUMUNA İLİŞKİN BELGELER
</t>
    </r>
    <r>
      <rPr>
        <sz val="10"/>
        <rFont val="Verdana"/>
        <family val="2"/>
      </rPr>
      <t>(İhale dökümanında istenmedi iseaçıklama kısmında belirtilecektir.)</t>
    </r>
  </si>
  <si>
    <r>
      <t xml:space="preserve">61- MAKİNE, TEÇHİZAT VE DİĞER EKİPMANA İLİŞKİN BELGELER VE KAPASİTE RAPORU
</t>
    </r>
    <r>
      <rPr>
        <sz val="10"/>
        <rFont val="Verdana"/>
        <family val="2"/>
      </rPr>
      <t>(İhale dökümanında istenmedi ise açıklama kısmında belirtilecektir.)</t>
    </r>
  </si>
  <si>
    <r>
      <t xml:space="preserve">63- </t>
    </r>
    <r>
      <rPr>
        <b/>
        <sz val="10"/>
        <color indexed="10"/>
        <rFont val="Verdana"/>
        <family val="2"/>
      </rPr>
      <t>"EKONOMİK AÇIDAN EN AVANTAJLI TEKLİF"</t>
    </r>
    <r>
      <rPr>
        <b/>
        <sz val="10"/>
        <rFont val="Verdana"/>
        <family val="2"/>
      </rPr>
      <t xml:space="preserve"> VEYA </t>
    </r>
    <r>
      <rPr>
        <b/>
        <sz val="10"/>
        <color indexed="10"/>
        <rFont val="Verdana"/>
        <family val="2"/>
      </rPr>
      <t xml:space="preserve">"EKONOMİK AÇIDAN EN AVANTAJLI İKİNCİ TEKLİF"İN </t>
    </r>
    <r>
      <rPr>
        <b/>
        <sz val="10"/>
        <rFont val="Verdana"/>
        <family val="2"/>
      </rPr>
      <t>DEĞERLENDİRME DIŞI BIRAKILMASI HALİNDE EKONOMİK AÇIDAN EN AVANTAJLI DİĞER TEKLİFİN BELGELERİNİN İNCELENMESİ</t>
    </r>
  </si>
  <si>
    <t>64- AŞIRI DÜŞÜK TEKLİF SORGULAMASI İÇİN İSTEKLİ FİRMAYA TEBLİĞ TARİHİNDEN İTİBAREN 3 TAM İŞ GÜNÜNDEN AZ OLMAMAK ÜZERE SÜRE VERİLİP VERİLMEDİĞİ VE İSTEKLİ FİRMANIN AŞIRI DÜŞÜK TEKLİF AÇIKLAMAYA İLİŞKİN DİLEKÇESİNİN İDAREYE SÜRESİ İÇİNDE ULAŞIP ULAŞMADIĞI</t>
  </si>
  <si>
    <t xml:space="preserve">İstekli Adı/Ticaret Ünvanı : </t>
  </si>
  <si>
    <t xml:space="preserve">I-İşçi ücreti (İhale tarihinde yürürlükte bulunan brüt asgari ücret veya bütür asgari ücretin %10, %20, %..., %...., fazlası dahil, ulusal bayram ve genel tatil günleri ile fazla çalışma saatlerine ilişkin ücretler dahil), 
</t>
  </si>
  <si>
    <r>
      <t xml:space="preserve">II) </t>
    </r>
    <r>
      <rPr>
        <b/>
        <sz val="10"/>
        <color indexed="10"/>
        <rFont val="Verdana"/>
        <family val="2"/>
      </rPr>
      <t>Ayni ya da nakdi yol bedeli</t>
    </r>
    <r>
      <rPr>
        <b/>
        <sz val="10"/>
        <rFont val="Verdana"/>
        <family val="2"/>
      </rPr>
      <t xml:space="preserve"> =</t>
    </r>
    <r>
      <rPr>
        <sz val="10"/>
        <rFont val="Verdana"/>
        <family val="2"/>
      </rPr>
      <t>(Bir günlük brüt yol bedeli x 22 ya da 26 gün=Aylık yol bedeli                                           Aylık yol bedeli x Ay sayısı x İşçi sayısı)</t>
    </r>
  </si>
  <si>
    <r>
      <t xml:space="preserve">III) </t>
    </r>
    <r>
      <rPr>
        <b/>
        <sz val="10"/>
        <color indexed="10"/>
        <rFont val="Verdana"/>
        <family val="2"/>
      </rPr>
      <t>Ayni ya da nakdi yemek bedeli =</t>
    </r>
    <r>
      <rPr>
        <sz val="10"/>
        <color indexed="10"/>
        <rFont val="Verdana"/>
        <family val="2"/>
      </rPr>
      <t>(</t>
    </r>
    <r>
      <rPr>
        <sz val="10"/>
        <rFont val="Verdana"/>
        <family val="2"/>
      </rPr>
      <t>Bir günlük brüt yemek bedeli x 22 ya da 26 gün=Aylık yemek bedeli                         Aylık yemek bedeli x Ay sayısı x İşçi sayısı)</t>
    </r>
  </si>
  <si>
    <r>
      <t xml:space="preserve">IV) </t>
    </r>
    <r>
      <rPr>
        <b/>
        <sz val="10"/>
        <color indexed="10"/>
        <rFont val="Verdana"/>
        <family val="2"/>
      </rPr>
      <t>Aylık işveren payı=</t>
    </r>
    <r>
      <rPr>
        <sz val="10"/>
        <rFont val="Verdana"/>
        <family val="2"/>
      </rPr>
      <t>(Aylık İşçi ücreti + Aylık nakdi yemek bedeli + Aylık nakdi yol bedeli) x %22,5 işveren payı Aylık işveren payı x İşçi sayısı x Ay sayısı)</t>
    </r>
  </si>
  <si>
    <r>
      <t xml:space="preserve">I) </t>
    </r>
    <r>
      <rPr>
        <b/>
        <sz val="10"/>
        <color indexed="10"/>
        <rFont val="Verdana"/>
        <family val="2"/>
      </rPr>
      <t xml:space="preserve">İşçi Ücreti = </t>
    </r>
    <r>
      <rPr>
        <sz val="10"/>
        <rFont val="Verdana"/>
        <family val="2"/>
      </rPr>
      <t>(İhale tarihindeki brüt asgari ücret veya brüt asgari ücret % fazlası x Ay Sayısı x İşçi Sayısı)</t>
    </r>
  </si>
  <si>
    <r>
      <t xml:space="preserve">V) </t>
    </r>
    <r>
      <rPr>
        <b/>
        <sz val="10"/>
        <color indexed="10"/>
        <rFont val="Verdana"/>
        <family val="2"/>
      </rPr>
      <t>Ulusal bayram ve genel tatil günlerinde çalışma=</t>
    </r>
    <r>
      <rPr>
        <sz val="10"/>
        <color indexed="10"/>
        <rFont val="Verdana"/>
        <family val="2"/>
      </rPr>
      <t>(</t>
    </r>
    <r>
      <rPr>
        <sz val="10"/>
        <rFont val="Verdana"/>
        <family val="2"/>
      </rPr>
      <t xml:space="preserve">Ulusal bayram ve genel tatil günleri sayısı x Çalışacak işçi sayısı x Ulusal bayram ve genel tatil günlerinde çalışma günlük birim fiyat                                                                                                                                                                          Ulusal bayram ve genel tatil günlerinde çalışma günlük birim fiyat=Aylık brüt asgari ücret veya brüt asgari ücret % fazlası + Aylık işveren payı (Aylık brüt asgari ücretin % fazlası x %22,5 işveren payı) / 30 gün </t>
    </r>
  </si>
  <si>
    <r>
      <rPr>
        <b/>
        <sz val="10"/>
        <rFont val="Verdana"/>
        <family val="2"/>
      </rPr>
      <t>VI)</t>
    </r>
    <r>
      <rPr>
        <sz val="10"/>
        <rFont val="Verdana"/>
        <family val="2"/>
      </rPr>
      <t xml:space="preserve"> </t>
    </r>
    <r>
      <rPr>
        <b/>
        <sz val="10"/>
        <color indexed="10"/>
        <rFont val="Verdana"/>
        <family val="2"/>
      </rPr>
      <t>Fazla çalışma= (</t>
    </r>
    <r>
      <rPr>
        <sz val="10"/>
        <rFont val="Verdana"/>
        <family val="2"/>
      </rPr>
      <t>Fazla çalışma saat sayısı x Çalışacak işçi sayısı x Fazla çalışma saatlik birim fiyat                                                                                                                                                                          Fazla çalışma saatlik birim fiyat=Aylık brüt asgari ücretin % fazlası + Aylık işveren payı (Aylık brüt asgari ücret veya brüt asgari ücret % fazlası x %22,5 işveren payı) / 30 gün / 4857 sayılı İş Kanununa göre fiili çalışılan 7,5 saat * % 50 fazla ücret)</t>
    </r>
  </si>
  <si>
    <r>
      <t xml:space="preserve">b) </t>
    </r>
    <r>
      <rPr>
        <b/>
        <sz val="10"/>
        <color indexed="10"/>
        <rFont val="Verdana"/>
        <family val="2"/>
      </rPr>
      <t>Ayni giyim bedeli (Belgeye Dayalı - Proforma Fatura/Fiyat Teklifi)=</t>
    </r>
    <r>
      <rPr>
        <sz val="10"/>
        <color indexed="10"/>
        <rFont val="Verdana"/>
        <family val="2"/>
      </rPr>
      <t>(</t>
    </r>
    <r>
      <rPr>
        <sz val="10"/>
        <rFont val="Verdana"/>
        <family val="2"/>
      </rPr>
      <t>İdari şartnamenin 25.maddesinde hizmet alımı personeli için öngörülen giyimin cinsi ve adedi)</t>
    </r>
  </si>
  <si>
    <r>
      <rPr>
        <b/>
        <sz val="10"/>
        <rFont val="Verdana"/>
        <family val="2"/>
      </rPr>
      <t>I)</t>
    </r>
    <r>
      <rPr>
        <b/>
        <sz val="10"/>
        <color indexed="10"/>
        <rFont val="Verdana"/>
        <family val="2"/>
      </rPr>
      <t xml:space="preserve"> Ayni giyim bedeli= (</t>
    </r>
    <r>
      <rPr>
        <sz val="10"/>
        <rFont val="Verdana"/>
        <family val="2"/>
      </rPr>
      <t xml:space="preserve">1 kişinin bir yıllık giyim bedeli (Proforma fatura/Fiyat teklifinde öngörülen giyim bedeli toplamı) x İşçi sayısı)   </t>
    </r>
  </si>
  <si>
    <r>
      <rPr>
        <b/>
        <sz val="10"/>
        <rFont val="Verdana"/>
        <family val="2"/>
      </rPr>
      <t>III)</t>
    </r>
    <r>
      <rPr>
        <sz val="10"/>
        <rFont val="Verdana"/>
        <family val="2"/>
      </rPr>
      <t xml:space="preserve"> </t>
    </r>
    <r>
      <rPr>
        <b/>
        <sz val="10"/>
        <color indexed="10"/>
        <rFont val="Verdana"/>
        <family val="2"/>
      </rPr>
      <t>Toplam Giyim Bedeli (%3 sözleşme ve genel giderler dahil)=(</t>
    </r>
    <r>
      <rPr>
        <sz val="10"/>
        <rFont val="Verdana"/>
        <family val="2"/>
      </rPr>
      <t xml:space="preserve">Proforma fatura/Fiyat teklifinde öngörülen giyim bedeli toplamı + Giyim bedeline ilişkin %3 sözleşme ve genel giderler) </t>
    </r>
  </si>
  <si>
    <r>
      <rPr>
        <b/>
        <sz val="10"/>
        <rFont val="Verdana"/>
        <family val="2"/>
      </rPr>
      <t>II)</t>
    </r>
    <r>
      <rPr>
        <sz val="10"/>
        <rFont val="Verdana"/>
        <family val="2"/>
      </rPr>
      <t xml:space="preserve"> </t>
    </r>
    <r>
      <rPr>
        <b/>
        <sz val="10"/>
        <color indexed="10"/>
        <rFont val="Verdana"/>
        <family val="2"/>
      </rPr>
      <t>Giyim bedeline ilişkin %3 sözleşme ve genel giderler=</t>
    </r>
    <r>
      <rPr>
        <sz val="10"/>
        <rFont val="Verdana"/>
        <family val="2"/>
      </rPr>
      <t xml:space="preserve"> (Proforma fatura/Fiyat teklifinde öngörülen giyim bedeli toplamı x %3 sözleşme ve genel giderler)</t>
    </r>
  </si>
  <si>
    <r>
      <rPr>
        <b/>
        <sz val="10"/>
        <rFont val="Verdana"/>
        <family val="2"/>
      </rPr>
      <t>III)</t>
    </r>
    <r>
      <rPr>
        <b/>
        <sz val="10"/>
        <color indexed="10"/>
        <rFont val="Verdana"/>
        <family val="2"/>
      </rPr>
      <t xml:space="preserve"> Firma karı tutarı</t>
    </r>
  </si>
  <si>
    <r>
      <rPr>
        <b/>
        <sz val="10"/>
        <rFont val="Verdana"/>
        <family val="2"/>
      </rPr>
      <t xml:space="preserve">c) </t>
    </r>
    <r>
      <rPr>
        <b/>
        <sz val="10"/>
        <color indexed="10"/>
        <rFont val="Verdana"/>
        <family val="2"/>
      </rPr>
      <t>Toplam İşçilik Gideri</t>
    </r>
    <r>
      <rPr>
        <sz val="10"/>
        <color indexed="10"/>
        <rFont val="Verdana"/>
        <family val="2"/>
      </rPr>
      <t>=</t>
    </r>
    <r>
      <rPr>
        <sz val="10"/>
        <rFont val="Verdana"/>
        <family val="2"/>
      </rPr>
      <t xml:space="preserve"> İhale tarihindeki brüt asgari ücretin % fazlası + Aylık nakdi yemek bedeli + Aylık nakdi yol bedeli + Aylık işveren payı + %3 sözleşme ve genel giderler (İhale tarihindeki brüt asgari ücret veya brüt asgari ücret % fazlası + Aylık nakdi yemek bedeli + Aylık nakdi yol bedeli + Aylık işveren payı x %3 sözleşme ve genel giderler)</t>
    </r>
  </si>
  <si>
    <r>
      <rPr>
        <b/>
        <sz val="10"/>
        <rFont val="Verdana"/>
        <family val="2"/>
      </rPr>
      <t>d)</t>
    </r>
    <r>
      <rPr>
        <sz val="10"/>
        <rFont val="Verdana"/>
        <family val="2"/>
      </rPr>
      <t xml:space="preserve"> Proforma fatura/Fiyat teklifinde İdari şartnamenin 25 inci maddesinde öngörülen hizmet alımı personelinin giyim adedi ve cinsinin karşılanıp karşılanmadığı</t>
    </r>
  </si>
  <si>
    <r>
      <rPr>
        <b/>
        <sz val="10"/>
        <rFont val="Verdana"/>
        <family val="2"/>
      </rPr>
      <t xml:space="preserve">e) </t>
    </r>
    <r>
      <rPr>
        <sz val="10"/>
        <rFont val="Verdana"/>
        <family val="2"/>
      </rPr>
      <t>Proforma fatura/Fiyat teklifinde aşağıda yer alan maliyete dayalı ya da satışlar üzerinden açıklama yapılıp yapılmadığı</t>
    </r>
  </si>
  <si>
    <r>
      <rPr>
        <b/>
        <sz val="10"/>
        <rFont val="Verdana"/>
        <family val="2"/>
      </rPr>
      <t>I)</t>
    </r>
    <r>
      <rPr>
        <sz val="10"/>
        <rFont val="Verdana"/>
        <family val="2"/>
      </rPr>
      <t xml:space="preserve"> </t>
    </r>
    <r>
      <rPr>
        <b/>
        <sz val="10"/>
        <color indexed="10"/>
        <rFont val="Verdana"/>
        <family val="2"/>
      </rPr>
      <t>Maliyete dayalı açıklama = “</t>
    </r>
    <r>
      <rPr>
        <sz val="10"/>
        <rFont val="Verdana"/>
        <family val="2"/>
      </rPr>
      <t>Birim satış tutarının, mükellefin yasal defter ve belgelerine göre çıkartılan ve tarafımdan onaylanan maliyet/satış tutarı tespit tutanağındaki ağırlıklı ortalama birim maliyet tutarının altında olmadığını beyan ederim.” ifadesidir.</t>
    </r>
  </si>
  <si>
    <r>
      <rPr>
        <b/>
        <sz val="10"/>
        <rFont val="Verdana"/>
        <family val="2"/>
      </rPr>
      <t>II)</t>
    </r>
    <r>
      <rPr>
        <b/>
        <sz val="10"/>
        <color indexed="10"/>
        <rFont val="Verdana"/>
        <family val="2"/>
      </rPr>
      <t xml:space="preserve"> Satışlar üzerinden açıklama = </t>
    </r>
    <r>
      <rPr>
        <sz val="10"/>
        <rFont val="Verdana"/>
        <family val="2"/>
      </rPr>
      <t>“Birim satış tutarının, mükellefin yasal defter ve belgelerine göre çıkartılan ve tarafımdan onaylanan maliyet/satış tutarı tespit tutanağındaki ağırlıklı ortalama birim satış tutarının % 80’inin altında olmadığını beyan ederim.” ifadesidir.</t>
    </r>
  </si>
  <si>
    <r>
      <rPr>
        <b/>
        <sz val="10"/>
        <rFont val="Verdana"/>
        <family val="2"/>
      </rPr>
      <t xml:space="preserve">f) </t>
    </r>
    <r>
      <rPr>
        <b/>
        <sz val="10"/>
        <color indexed="10"/>
        <rFont val="Verdana"/>
        <family val="2"/>
      </rPr>
      <t>Proforma fatura/</t>
    </r>
    <r>
      <rPr>
        <sz val="10"/>
        <rFont val="Verdana"/>
        <family val="2"/>
      </rPr>
      <t xml:space="preserve">Fiyat teklifinin "proforma fatura veren mükellef" ve söz konusu mükellefin serbest muhasebeci mali müşavir ya da yeminli mali müşavir tarafından kaşelenip kaşelenmediği ve imzalanıp imzalanmadığı </t>
    </r>
  </si>
  <si>
    <r>
      <rPr>
        <b/>
        <sz val="10"/>
        <rFont val="Verdana"/>
        <family val="2"/>
      </rPr>
      <t xml:space="preserve">g) </t>
    </r>
    <r>
      <rPr>
        <sz val="10"/>
        <rFont val="Verdana"/>
        <family val="2"/>
      </rPr>
      <t>Proforma fatura sunulması halinde EK.O-5 Maliyet/Satış Tespit Tutanağının sunulup sunulmadığı</t>
    </r>
  </si>
  <si>
    <r>
      <rPr>
        <b/>
        <sz val="10"/>
        <rFont val="Verdana"/>
        <family val="2"/>
      </rPr>
      <t>h)</t>
    </r>
    <r>
      <rPr>
        <sz val="10"/>
        <rFont val="Verdana"/>
        <family val="2"/>
      </rPr>
      <t xml:space="preserve"> Fiyat teklifi sunulması halinde EK.O-6 Maliyet/Satış Tespit Tutanağının sunulup sunulmadığı</t>
    </r>
  </si>
  <si>
    <r>
      <rPr>
        <b/>
        <sz val="10"/>
        <rFont val="Verdana"/>
        <family val="2"/>
      </rPr>
      <t xml:space="preserve">ı) </t>
    </r>
    <r>
      <rPr>
        <sz val="10"/>
        <rFont val="Verdana"/>
        <family val="2"/>
      </rPr>
      <t>Maliyet/Satış Tespit Tutanağının son geçici vergi beyanname döneminde düzenlenip düzenlenmediği (Son geçici vergi beyanname dönemi ihale tarihinden önceki üç aylık dönem= (Ocak, Şubat, Mart)- (Nisan, Mayıs, Haziran) - (Temmuz, Ağustos, Eylül) - (Ekim, Kasım, Aralık) Son geçici vergi beyanname döneminde bilgi bulunmaması durumunda bir önceki vergi beyanname dönemi esas alınır. (Ek.O-7 hariç)</t>
    </r>
  </si>
  <si>
    <r>
      <rPr>
        <b/>
        <sz val="10"/>
        <rFont val="Verdana"/>
        <family val="2"/>
      </rPr>
      <t>i)</t>
    </r>
    <r>
      <rPr>
        <sz val="10"/>
        <rFont val="Verdana"/>
        <family val="2"/>
      </rPr>
      <t xml:space="preserve"> Proforma fatura/Fiyat teklifinde "maliyete dayalı açıklama" yapıldığında; Maliyet/Satış Tespit Tutanağında "Mamuller Hesabı" ya da "Ticari Mallar" hesabının doldurulup doldurulmadığı</t>
    </r>
  </si>
  <si>
    <r>
      <rPr>
        <b/>
        <sz val="10"/>
        <rFont val="Verdana"/>
        <family val="2"/>
      </rPr>
      <t xml:space="preserve">j) </t>
    </r>
    <r>
      <rPr>
        <sz val="10"/>
        <rFont val="Verdana"/>
        <family val="2"/>
      </rPr>
      <t>Proforma fatura/Fiyat teklifinde "satışlar üzerinden açıklama" yapıldığında; Maliyet/Satış Tespit Tutanağında "Yurtiçi Satışlar" hesabının doldurulup doldurulmadığı</t>
    </r>
  </si>
  <si>
    <r>
      <rPr>
        <b/>
        <sz val="10"/>
        <rFont val="Verdana"/>
        <family val="2"/>
      </rPr>
      <t xml:space="preserve">k) </t>
    </r>
    <r>
      <rPr>
        <sz val="10"/>
        <rFont val="Verdana"/>
        <family val="2"/>
      </rPr>
      <t xml:space="preserve">Maliyet/Satış Tespit Tutanağının her sayfasının "proforma fatura veren mükellef" ve söz konusu mükellefin serbest muhasebeci mali müşavir ya da yeminli mali müşavir tarafından kaşelenip kaşelenmediği ve imzalanıp imzalanmadığı  </t>
    </r>
  </si>
  <si>
    <r>
      <rPr>
        <b/>
        <sz val="10"/>
        <rFont val="Verdana"/>
        <family val="2"/>
      </rPr>
      <t>l)</t>
    </r>
    <r>
      <rPr>
        <sz val="10"/>
        <rFont val="Verdana"/>
        <family val="2"/>
      </rPr>
      <t xml:space="preserve"> Maliyet/Satış Tespit Tutanağındaki giyim cinsinin, İdari Şartnamenin 25 inci maddesindeki giyim olup olmadığı</t>
    </r>
  </si>
  <si>
    <r>
      <rPr>
        <b/>
        <sz val="10"/>
        <rFont val="Verdana"/>
        <family val="2"/>
      </rPr>
      <t xml:space="preserve">m) </t>
    </r>
    <r>
      <rPr>
        <sz val="10"/>
        <rFont val="Verdana"/>
        <family val="2"/>
      </rPr>
      <t xml:space="preserve">Proforma fatura/Fiyat teklifindeki birim fiyatların, Maliyet/Satış Tespit Tutanağındaki "ağırlıklı ortalama birim maliyet tutarı" ya da "ağırlıklı ortalama birim satış tutarı"ndan "büyük ya da eşit" olup olmadığı </t>
    </r>
  </si>
  <si>
    <r>
      <rPr>
        <b/>
        <sz val="10"/>
        <rFont val="Verdana"/>
        <family val="2"/>
      </rPr>
      <t>n)</t>
    </r>
    <r>
      <rPr>
        <sz val="10"/>
        <rFont val="Verdana"/>
        <family val="2"/>
      </rPr>
      <t xml:space="preserve"> Maliyet/Satış Tespit Tutanağı ekinde "proforma fatura veren mükellefe ait imza sirküleri"nin sunulup sunulmadığı (İmza sirkülerinin Hizmet Alımı İhaleleri Uygulama Yönetmeliğinin 31.maddesi gereğince asıl, noter tarafından "aslına uygundur" onaylı, ya da "aslı idarece görülmüştür" şerhinin düşülmüş olması gerekir.)  </t>
    </r>
  </si>
  <si>
    <r>
      <rPr>
        <b/>
        <sz val="10"/>
        <rFont val="Verdana"/>
        <family val="2"/>
      </rPr>
      <t>o)</t>
    </r>
    <r>
      <rPr>
        <sz val="10"/>
        <rFont val="Verdana"/>
        <family val="2"/>
      </rPr>
      <t xml:space="preserve"> Proforma fatura/Fiyat teklifi ve Maliyet/Satış Tespit Tutanağını düzenleyen serbest muhasebeci mali müşavir ya da yeminli mali müşavir tarafından "aslı gibidir" onaylı Faaliyet Belgesinin suretinin sunulup sunulmadığı  </t>
    </r>
  </si>
  <si>
    <r>
      <rPr>
        <b/>
        <sz val="10"/>
        <rFont val="Verdana"/>
        <family val="2"/>
      </rPr>
      <t xml:space="preserve">ö) </t>
    </r>
    <r>
      <rPr>
        <sz val="10"/>
        <rFont val="Verdana"/>
        <family val="2"/>
      </rPr>
      <t>Aşırı düşük açıklama yazısı, proforma fatura/fiyat teklifi ve Maliyet/Satış Tespit Tutanağında maddi hata olup olmadığı</t>
    </r>
  </si>
  <si>
    <r>
      <rPr>
        <b/>
        <sz val="10"/>
        <rFont val="Verdana"/>
        <family val="2"/>
      </rPr>
      <t>BİRİM FİYAT TEKLİF CETVELİNDEKİ TOPLAM TEKLİF TUTARI</t>
    </r>
    <r>
      <rPr>
        <sz val="10"/>
        <rFont val="Verdana"/>
        <family val="2"/>
      </rPr>
      <t xml:space="preserve"> = Toplam İşçilik Giderleri + Giyim Gideri (%3 sözleşme ve genel giderler dahil) + Firma kar tutarı</t>
    </r>
  </si>
  <si>
    <r>
      <rPr>
        <b/>
        <sz val="10"/>
        <rFont val="Verdana"/>
        <family val="2"/>
      </rPr>
      <t>i-</t>
    </r>
    <r>
      <rPr>
        <sz val="10"/>
        <rFont val="Verdana"/>
        <family val="2"/>
      </rPr>
      <t xml:space="preserve"> </t>
    </r>
    <r>
      <rPr>
        <b/>
        <sz val="10"/>
        <color indexed="10"/>
        <rFont val="Verdana"/>
        <family val="2"/>
      </rPr>
      <t>Tedarikçi veya üreticilerden alınan proforma faturalar,</t>
    </r>
    <r>
      <rPr>
        <b/>
        <sz val="10"/>
        <rFont val="Verdana"/>
        <family val="2"/>
      </rPr>
      <t xml:space="preserve"> </t>
    </r>
    <r>
      <rPr>
        <sz val="10"/>
        <rFont val="Verdana"/>
        <family val="2"/>
      </rPr>
      <t>(Proforma faturaların, proforma faturaya konu alanda faaliyet gösterenlerden alınması gerekmekte olup, bu belgelerin ihale tarihinden önce düzenlenmiş olması zorunlu değildir.)</t>
    </r>
  </si>
  <si>
    <r>
      <rPr>
        <b/>
        <sz val="10"/>
        <rFont val="Verdana"/>
        <family val="2"/>
      </rPr>
      <t>ii-</t>
    </r>
    <r>
      <rPr>
        <sz val="10"/>
        <color indexed="10"/>
        <rFont val="Verdana"/>
        <family val="2"/>
      </rPr>
      <t xml:space="preserve"> </t>
    </r>
    <r>
      <rPr>
        <b/>
        <sz val="10"/>
        <color indexed="10"/>
        <rFont val="Verdana"/>
        <family val="2"/>
      </rPr>
      <t>Fiyat teklifleri,</t>
    </r>
    <r>
      <rPr>
        <sz val="10"/>
        <rFont val="Verdana"/>
        <family val="2"/>
      </rPr>
      <t xml:space="preserve"> (Fiyat tekliflerinin, fiyat teklifine konu alanda faaliyet gösterenlerden alınması gerekmekte olup, bu belgelerin ihale tarihinden önce düzenlenmiş olması zorunlu değildir.)</t>
    </r>
  </si>
  <si>
    <r>
      <rPr>
        <b/>
        <sz val="10"/>
        <rFont val="Verdana"/>
        <family val="2"/>
      </rPr>
      <t>iii-</t>
    </r>
    <r>
      <rPr>
        <b/>
        <sz val="10"/>
        <color indexed="10"/>
        <rFont val="Verdana"/>
        <family val="2"/>
      </rPr>
      <t>Kamu kurum ve kuruluşları tarafından sunulan mal ve hizmetlere ilişkin ilan edilmiş fiyat tarifeleri veya bunlardan alınmış fiyat teklifleri,</t>
    </r>
    <r>
      <rPr>
        <sz val="10"/>
        <rFont val="Verdana"/>
        <family val="2"/>
      </rPr>
      <t xml:space="preserve"> (İsteklinin, kamu kurum ve kuruluşları tarafından sunulan mal ve hizmetlere ilişkin fiyat tekliflerini kullanması halinde sadece ilan/davet ile ihale tarihi arasında (ihale tarihi hariç) düzenlenmiş fiyat teklifini sunması yeterlidir. İsteklinin, kamu kurum ve kuruluşları tarafından sunulan mal ve hizmetlere ilişkin ilan edilen fiyat tarifelerinde belirtilen fiyatları kullanması halinde sadece ilan/davet ile ihale tarihi arasında (ihale tarihi hariç) geçerli olan bir tarifeyi gösterir belgeyi sunması yeterlidir. (Örnek: Orman Genel Müdürlüğüne bağlı işletmeler tarafından satılan ürünlere ilişkin ilan edilmiş fiyatlar vb.)</t>
    </r>
  </si>
  <si>
    <r>
      <rPr>
        <b/>
        <sz val="10"/>
        <rFont val="Verdana"/>
        <family val="2"/>
      </rPr>
      <t>iv-</t>
    </r>
    <r>
      <rPr>
        <b/>
        <sz val="10"/>
        <color indexed="10"/>
        <rFont val="Verdana"/>
        <family val="2"/>
      </rPr>
      <t>Kamu kurum ve kuruluşları tarafından ilgili mala ilişkin ilan edilen asgari fiyatlar,</t>
    </r>
    <r>
      <rPr>
        <sz val="10"/>
        <color indexed="10"/>
        <rFont val="Verdana"/>
        <family val="2"/>
      </rPr>
      <t xml:space="preserve"> </t>
    </r>
    <r>
      <rPr>
        <sz val="10"/>
        <rFont val="Verdana"/>
        <family val="2"/>
      </rPr>
      <t>(İstekli tarafından açıklaması yapılacak girdinin fiyatının, kamu kurum ve kuruluşlarınca ilan edilen ilgili mala ilişkin asgari fiyatlara uygun olması halinde sadece ilan/davet ile ihale tarihi arasında (ihale tarihi hariç) geçerli olan asgari fiyatın belgelendirilmesi suretiyle açıklama yapılması yeterlidir.(Örnek: EPDK tarafından il bazında günlük olarak yayımlanan akaryakıt fiyatları vb.)</t>
    </r>
  </si>
  <si>
    <r>
      <rPr>
        <b/>
        <sz val="10"/>
        <rFont val="Verdana"/>
        <family val="2"/>
      </rPr>
      <t>v-</t>
    </r>
    <r>
      <rPr>
        <b/>
        <sz val="10"/>
        <color indexed="10"/>
        <rFont val="Verdana"/>
        <family val="2"/>
      </rPr>
      <t>Perakende satış yapan zincir mağaza veya marketlerin yayımladıkları fiyat kataloglarında yer alan fiyatlar,</t>
    </r>
    <r>
      <rPr>
        <sz val="10"/>
        <rFont val="Verdana"/>
        <family val="2"/>
      </rPr>
      <t xml:space="preserve"> (İstekli tarafından perakende satış yapan zincir mağaza veya marketlerin yayımladıkları fiyat kataloglarının kullanılması halinde, ilgili mala ait sadece ilan/davet ile ihale tarihi arasında (ihale tarihi hariç) geçerli olan bir fiyatı gösteren mağaza veya market yönetimince onaylanmış kataloğu sunması yeterlidir.)</t>
    </r>
  </si>
  <si>
    <r>
      <rPr>
        <b/>
        <sz val="10"/>
        <rFont val="Verdana"/>
        <family val="2"/>
      </rPr>
      <t>vi-</t>
    </r>
    <r>
      <rPr>
        <b/>
        <sz val="10"/>
        <color indexed="10"/>
        <rFont val="Verdana"/>
        <family val="2"/>
      </rPr>
      <t>Ticaret borsalarına kayıtlı mallara ilişkin olarak 5174 sayılı Türkiye Odalar ve Borsalar Birliği ile Odalar ve Borsalar Kanununun 51 inci maddesinin (c) bendi uyarınca borsa idaresi tarafından düzenlenen ilgili malın fiyatını gösteren belgeler,</t>
    </r>
    <r>
      <rPr>
        <sz val="10"/>
        <rFont val="Verdana"/>
        <family val="2"/>
      </rPr>
      <t xml:space="preserve"> (İstekli tarafından ticaret borsalarında oluşan fiyatların kullanılması halinde, 5174 sayılı Türkiye Odalar ve Borsalar Birliği ile Odalar ve Borsalar Kanununun 51 inci maddesinin (c) bendi uyarınca borsa idaresi tarafından düzenlenen ve ilgili malın ihale tarihinden önceki son işlem tarihinde gerçekleşen asgari fiyatını gösteren belge ile açıklama yapılması yeterlidir.)</t>
    </r>
  </si>
  <si>
    <r>
      <rPr>
        <b/>
        <sz val="10"/>
        <rFont val="Verdana"/>
        <family val="2"/>
      </rPr>
      <t>vii-</t>
    </r>
    <r>
      <rPr>
        <b/>
        <sz val="10"/>
        <color indexed="10"/>
        <rFont val="Verdana"/>
        <family val="2"/>
      </rPr>
      <t>Yaş sebze ve meyve için, Yaş Sebze ve Meyve Ticaretinin Düzenlenmesi ve Toptancı Halleri Hakkında Kanun Hükmünde Kararname uyarınca faaliyet gösteren toptancı hali idaresi tarafından düzenlenen ilgili malın fiyatını gösteren belgeler</t>
    </r>
    <r>
      <rPr>
        <sz val="10"/>
        <color indexed="10"/>
        <rFont val="Verdana"/>
        <family val="2"/>
      </rPr>
      <t>,</t>
    </r>
    <r>
      <rPr>
        <sz val="10"/>
        <rFont val="Verdana"/>
        <family val="2"/>
      </rPr>
      <t xml:space="preserve"> (İstekli tarafından yaş sebze ve meyve için, toptancı halinde oluşan fiyatların kullanılması halinde, Yaş Sebze ve Meyve Ticaretinin Düzenlenmesi ve Toptancı Halleri Hakkında Kanun Hükmünde Kararname uyarınca faaliyet gösteren toptancı hali idaresi tarafından düzenlenen ve ilgili malın, ihale tarihinden önceki son 12 ayın herhangi bir işlem gününe ait asgari fiyatını gösteren belge ile açıklama yapılması yeterlidir.)</t>
    </r>
  </si>
  <si>
    <r>
      <t>viii-</t>
    </r>
    <r>
      <rPr>
        <b/>
        <sz val="10"/>
        <color indexed="10"/>
        <rFont val="Verdana"/>
        <family val="2"/>
      </rPr>
      <t>İsteklinin ürettiği, aldığı veya sattığı mallara ilişkin maliyet/satış tutarı tespit tutanaklarıdır.</t>
    </r>
  </si>
  <si>
    <r>
      <rPr>
        <b/>
        <sz val="10"/>
        <rFont val="Verdana"/>
        <family val="2"/>
      </rPr>
      <t>x-</t>
    </r>
    <r>
      <rPr>
        <sz val="10"/>
        <rFont val="Verdana"/>
        <family val="2"/>
      </rPr>
      <t xml:space="preserve"> İsteklinin ortağı olduğu tüzel kişiye ait işletmeden mal çekmesi veya satın alması durumunda söz konusu malın emsal bedeli ile değerlenmesi gereklidir. Emsal bedelinin tespitinde Vergi Usul Kanununun ilgili hükümleri esas alınır. Bu durumda, Vergi Usul Kanununa göre hesaplanan emsal bedeli gösteren ve istekliyle tam tasdik sözleşmesi yapan veya beyannamelerini imzalamaya yetkili olan meslek mensubu tarafından hazırlanarak imzalanan ve kaşelenen beyanın verilmesi yeterlidir. Kaşeleme işlemi bu Tebliğin 8.4 maddesinde belirtilen özel kaşe kullanılmak suretiyle yapılabileceği gibi, bu kaşe dışında meslek mensubuna ilişkin bilgileri içeren kaşe kullanılmak suretiyle de yapılabilir.</t>
    </r>
  </si>
  <si>
    <r>
      <t xml:space="preserve">d-1) </t>
    </r>
    <r>
      <rPr>
        <b/>
        <sz val="10"/>
        <color indexed="10"/>
        <rFont val="Verdana"/>
        <family val="2"/>
      </rPr>
      <t>Proforma fatura sunulması halinde</t>
    </r>
    <r>
      <rPr>
        <sz val="10"/>
        <color indexed="10"/>
        <rFont val="Verdana"/>
        <family val="2"/>
      </rPr>
      <t xml:space="preserve"> </t>
    </r>
    <r>
      <rPr>
        <sz val="10"/>
        <rFont val="Verdana"/>
        <family val="2"/>
      </rPr>
      <t>(Ek-0.5) Maliyet Satış Tespit Tutanağının, meslek mensubu ve proforma fatura veren tedarikçi veya imalatçı tarafından,</t>
    </r>
    <r>
      <rPr>
        <b/>
        <sz val="10"/>
        <rFont val="Verdana"/>
        <family val="2"/>
      </rPr>
      <t xml:space="preserve"> </t>
    </r>
    <r>
      <rPr>
        <b/>
        <sz val="10"/>
        <color indexed="10"/>
        <rFont val="Verdana"/>
        <family val="2"/>
      </rPr>
      <t>fiyat teklifi sunulması halinde</t>
    </r>
    <r>
      <rPr>
        <sz val="10"/>
        <color indexed="10"/>
        <rFont val="Verdana"/>
        <family val="2"/>
      </rPr>
      <t xml:space="preserve"> </t>
    </r>
    <r>
      <rPr>
        <sz val="10"/>
        <rFont val="Verdana"/>
        <family val="2"/>
      </rPr>
      <t xml:space="preserve">(Ek-0.6) Maliyet Satış Tespit Tutanağının meslek mensubu ile istekliye fiyat teklifini veren kişi tarafından imzalanarak kaşelenecek, ancak bu tutanaklar proforma fatura veya fiyat teklifi ekinde idareye verilmeyecek ve düzenleyen meslek mensubu tarafından muhafaza edilecektir. </t>
    </r>
  </si>
  <si>
    <r>
      <t xml:space="preserve">e-9) İstekli firma tarafından </t>
    </r>
    <r>
      <rPr>
        <b/>
        <u val="single"/>
        <sz val="10"/>
        <rFont val="Verdana"/>
        <family val="2"/>
      </rPr>
      <t>proforma fatura üzerinde maliyete dayalı açıklama yapıldığında;</t>
    </r>
  </si>
  <si>
    <r>
      <t xml:space="preserve">e-10) İstekli firma tarafından </t>
    </r>
    <r>
      <rPr>
        <b/>
        <u val="single"/>
        <sz val="10"/>
        <rFont val="Verdana"/>
        <family val="2"/>
      </rPr>
      <t>proforma fatura üzerinde satışlar üzerinden açıklama yapıldığında;</t>
    </r>
  </si>
  <si>
    <r>
      <t>e-1)</t>
    </r>
    <r>
      <rPr>
        <b/>
        <sz val="10"/>
        <color indexed="10"/>
        <rFont val="Verdana"/>
        <family val="2"/>
      </rPr>
      <t xml:space="preserve"> İstekli firma tarafından tedarikçi veya üreticilerden alınan birim fiyatları gösteren </t>
    </r>
    <r>
      <rPr>
        <b/>
        <u val="single"/>
        <sz val="10"/>
        <color indexed="10"/>
        <rFont val="Verdana"/>
        <family val="2"/>
      </rPr>
      <t>proforma fatura sunularak açıklama yapılması durumunda,</t>
    </r>
    <r>
      <rPr>
        <b/>
        <sz val="10"/>
        <color indexed="10"/>
        <rFont val="Verdana"/>
        <family val="2"/>
      </rPr>
      <t xml:space="preserve"> (Ek-0.5) Maliyet Satış Tespit Tutanağı sunulmuş ise (Ek-0.5) Maliyet Satış Tespit Tutanağının kontrolü;</t>
    </r>
    <r>
      <rPr>
        <b/>
        <sz val="10"/>
        <rFont val="Verdana"/>
        <family val="2"/>
      </rPr>
      <t xml:space="preserve"> </t>
    </r>
    <r>
      <rPr>
        <sz val="10"/>
        <rFont val="Verdana"/>
        <family val="2"/>
      </rPr>
      <t xml:space="preserve">(İstekliler tarafından açıklama kapsamında (Ek-0.5) Maliyet Satış Tespit Tutanağının sunulması zorunlu olmayıp, proforma fatura ve (Ek-0.5) Maliyet Satış Tespit Tutanağındaki birim fiyatların karşılaştırılabilmesi için serbest muhasebeci mali müşavir veya yeminli mali müşavirden (Ek-0.5) Maliyet Satış Tespit Tutanağının istenilmesi idarelerin takdirindedir.) </t>
    </r>
  </si>
  <si>
    <r>
      <t>e-4)</t>
    </r>
    <r>
      <rPr>
        <sz val="10"/>
        <rFont val="Verdana"/>
        <family val="2"/>
      </rPr>
      <t xml:space="preserve"> </t>
    </r>
    <r>
      <rPr>
        <b/>
        <sz val="10"/>
        <color indexed="10"/>
        <rFont val="Verdana"/>
        <family val="2"/>
      </rPr>
      <t>(Ek-0.5) Maliyet Satış Tespit Tutanağının son geçici vergi beyanname döneminde doldurulduğunun kontrolü</t>
    </r>
    <r>
      <rPr>
        <sz val="10"/>
        <rFont val="Verdana"/>
        <family val="2"/>
      </rPr>
      <t xml:space="preserve"> (Aşırı düşük sorgulama bölümünün (ğ) bendine bakınız.), </t>
    </r>
  </si>
  <si>
    <r>
      <t>e-3)</t>
    </r>
    <r>
      <rPr>
        <sz val="10"/>
        <rFont val="Verdana"/>
        <family val="2"/>
      </rPr>
      <t xml:space="preserve"> </t>
    </r>
    <r>
      <rPr>
        <sz val="10"/>
        <color indexed="10"/>
        <rFont val="Verdana"/>
        <family val="2"/>
      </rPr>
      <t xml:space="preserve">(Ek-0.5) Maliyet Satış Tespit Tutanağında; </t>
    </r>
    <r>
      <rPr>
        <sz val="10"/>
        <rFont val="Verdana"/>
        <family val="2"/>
      </rPr>
      <t>proforma fatura veren tedarikçi/üretici firma ile tedarikçi/üretici firmanın beyannamelerini imzalamaya yetkili olan serbest muhasebeci mali müşavir ya da yeminli mali müşavirin adı, soyadı, iletişim bilgileri vs.doldurulduğu ve bu bilgilerin kaşe ile kontrolü,</t>
    </r>
  </si>
  <si>
    <r>
      <t xml:space="preserve">e-5) </t>
    </r>
    <r>
      <rPr>
        <b/>
        <sz val="10"/>
        <color indexed="10"/>
        <rFont val="Verdana"/>
        <family val="2"/>
      </rPr>
      <t>(Ek-0.5) Maliyet Satış Tespit Tutanağının her sayfasının</t>
    </r>
    <r>
      <rPr>
        <b/>
        <sz val="10"/>
        <rFont val="Verdana"/>
        <family val="2"/>
      </rPr>
      <t xml:space="preserve"> </t>
    </r>
    <r>
      <rPr>
        <sz val="10"/>
        <rFont val="Verdana"/>
        <family val="2"/>
      </rPr>
      <t>proforma fatura veren tedarikçi/üretici firma ile tedarikçi/üretici firmanın beyannamelerini imzalamaya yetkili olan serbest muhasebeci mali müşavir ya da yeminli mali müşavir tarafından kaşelenerek/mühürlenerek imzalandığının kontrolü,</t>
    </r>
  </si>
  <si>
    <r>
      <t xml:space="preserve">e-6) </t>
    </r>
    <r>
      <rPr>
        <b/>
        <sz val="10"/>
        <color indexed="10"/>
        <rFont val="Verdana"/>
        <family val="2"/>
      </rPr>
      <t>Proforma fatura ve (Ek-0.5) Maliyet Satış Tespit Tutanağının</t>
    </r>
    <r>
      <rPr>
        <b/>
        <sz val="10"/>
        <rFont val="Verdana"/>
        <family val="2"/>
      </rPr>
      <t>,</t>
    </r>
    <r>
      <rPr>
        <b/>
        <i/>
        <u val="single"/>
        <sz val="10"/>
        <rFont val="Verdana"/>
        <family val="2"/>
      </rPr>
      <t xml:space="preserve"> </t>
    </r>
    <r>
      <rPr>
        <i/>
        <u val="single"/>
        <sz val="10"/>
        <rFont val="Verdana"/>
        <family val="2"/>
      </rPr>
      <t>İdari şartnamenin 25.maddesinde istenen</t>
    </r>
    <r>
      <rPr>
        <sz val="10"/>
        <rFont val="Verdana"/>
        <family val="2"/>
      </rPr>
      <t xml:space="preserve"> ... kişilik ayni giyim bedelini (Örneğin ... kişilik yazlık iş forması, ... kişilik kışlık iş forması, ... kişilik çift terlik) karşıladığının kontrolü,</t>
    </r>
  </si>
  <si>
    <r>
      <t xml:space="preserve">e-7) </t>
    </r>
    <r>
      <rPr>
        <b/>
        <sz val="10"/>
        <color indexed="10"/>
        <rFont val="Verdana"/>
        <family val="2"/>
      </rPr>
      <t>Giyim giderinin, %3 sözleşme ve genel giderler dahil edilerek hesaplandığının kontrolü</t>
    </r>
  </si>
  <si>
    <r>
      <t>e-8)</t>
    </r>
    <r>
      <rPr>
        <sz val="10"/>
        <rFont val="Verdana"/>
        <family val="2"/>
      </rPr>
      <t xml:space="preserve"> </t>
    </r>
    <r>
      <rPr>
        <sz val="10"/>
        <color indexed="10"/>
        <rFont val="Verdana"/>
        <family val="2"/>
      </rPr>
      <t>(Ek-0.5) Maliyet Satış Tespit Tutanağı</t>
    </r>
    <r>
      <rPr>
        <sz val="10"/>
        <rFont val="Verdana"/>
        <family val="2"/>
      </rPr>
      <t xml:space="preserve"> ekinde istekliye ait imza sirküleri ve meslek mensubuna ait faaliyet belgesinin (Meslek Mensubunca “Aslı Gibidir” Onaylı Sureti) sunulduğunun kontrolü, </t>
    </r>
  </si>
  <si>
    <r>
      <t>II-</t>
    </r>
    <r>
      <rPr>
        <sz val="10"/>
        <rFont val="Verdana"/>
        <family val="2"/>
      </rPr>
      <t xml:space="preserve"> Proforma fatura üzerindeki </t>
    </r>
    <r>
      <rPr>
        <u val="single"/>
        <sz val="10"/>
        <color indexed="10"/>
        <rFont val="Verdana"/>
        <family val="2"/>
      </rPr>
      <t>birim satış tutarlarının</t>
    </r>
    <r>
      <rPr>
        <sz val="10"/>
        <rFont val="Verdana"/>
        <family val="2"/>
      </rPr>
      <t xml:space="preserve"> doğru hesaplandığının kontrolü, </t>
    </r>
  </si>
  <si>
    <r>
      <t>I-</t>
    </r>
    <r>
      <rPr>
        <sz val="10"/>
        <rFont val="Verdana"/>
        <family val="2"/>
      </rPr>
      <t xml:space="preserve">Proforma fatura üzerinde </t>
    </r>
    <r>
      <rPr>
        <sz val="10"/>
        <color indexed="10"/>
        <rFont val="Verdana"/>
        <family val="2"/>
      </rPr>
      <t xml:space="preserve">“Birim satış tutarının, </t>
    </r>
    <r>
      <rPr>
        <sz val="10"/>
        <rFont val="Verdana"/>
        <family val="2"/>
      </rPr>
      <t xml:space="preserve">mükellefin yasal defter ve belgelerine göre çıkartılan ve tarafımdan onaylanan maliyet/satış tutarı tespit tutanağındaki ağırlıklı ortalama birim maliyet tutarının altında </t>
    </r>
    <r>
      <rPr>
        <sz val="10"/>
        <color indexed="10"/>
        <rFont val="Verdana"/>
        <family val="2"/>
      </rPr>
      <t>olmadığını beyan ederim.”</t>
    </r>
    <r>
      <rPr>
        <sz val="10"/>
        <rFont val="Verdana"/>
        <family val="2"/>
      </rPr>
      <t xml:space="preserve"> ibaresinin tedarikçi veya üretici ile tam tasdik sözleşmesi yapan veya beyannamelerini imzalamaya yetkili olan meslek mensubu tarafından yazılarak imzalandığı ve iletişim bilgileri de belirtilmek suretiyle </t>
    </r>
    <r>
      <rPr>
        <sz val="10"/>
        <color indexed="10"/>
        <rFont val="Verdana"/>
        <family val="2"/>
      </rPr>
      <t>kaşelendiği/mühürlendiğinin</t>
    </r>
    <r>
      <rPr>
        <sz val="10"/>
        <rFont val="Verdana"/>
        <family val="2"/>
      </rPr>
      <t xml:space="preserve"> kontrolü,</t>
    </r>
  </si>
  <si>
    <r>
      <t>III-</t>
    </r>
    <r>
      <rPr>
        <sz val="10"/>
        <rFont val="Verdana"/>
        <family val="2"/>
      </rPr>
      <t xml:space="preserve"> </t>
    </r>
    <r>
      <rPr>
        <sz val="10"/>
        <color indexed="10"/>
        <rFont val="Verdana"/>
        <family val="2"/>
      </rPr>
      <t>(Ek-0.5) Maliyet Satış Tespit Tutanağında</t>
    </r>
    <r>
      <rPr>
        <sz val="10"/>
        <rFont val="Verdana"/>
        <family val="2"/>
      </rPr>
      <t>, malın üreticisi olması durumunda 152-Mamuller Hesabı, malın üreticisi olmaması durumunda 153-Ticari Mallar hesabı sütununun doldurulduğunun kontrolü,</t>
    </r>
  </si>
  <si>
    <r>
      <t>IV-</t>
    </r>
    <r>
      <rPr>
        <sz val="10"/>
        <rFont val="Verdana"/>
        <family val="2"/>
      </rPr>
      <t xml:space="preserve"> Proforma fatura üzerindeki</t>
    </r>
    <r>
      <rPr>
        <sz val="10"/>
        <color indexed="10"/>
        <rFont val="Verdana"/>
        <family val="2"/>
      </rPr>
      <t xml:space="preserve"> </t>
    </r>
    <r>
      <rPr>
        <b/>
        <u val="single"/>
        <sz val="10"/>
        <color indexed="10"/>
        <rFont val="Verdana"/>
        <family val="2"/>
      </rPr>
      <t>birim satış tutarının</t>
    </r>
    <r>
      <rPr>
        <sz val="10"/>
        <color indexed="10"/>
        <rFont val="Verdana"/>
        <family val="2"/>
      </rPr>
      <t xml:space="preserve">, </t>
    </r>
    <r>
      <rPr>
        <sz val="10"/>
        <rFont val="Verdana"/>
        <family val="2"/>
      </rPr>
      <t xml:space="preserve">(Ek-0.5) Maliyet Satış Tespit Tutanağındaki </t>
    </r>
    <r>
      <rPr>
        <b/>
        <u val="single"/>
        <sz val="10"/>
        <color indexed="10"/>
        <rFont val="Verdana"/>
        <family val="2"/>
      </rPr>
      <t>ağırlıklı ortalama birim maliyet tutarının altında olmadığının kontrolü,</t>
    </r>
  </si>
  <si>
    <r>
      <t xml:space="preserve">I- </t>
    </r>
    <r>
      <rPr>
        <sz val="10"/>
        <rFont val="Verdana"/>
        <family val="2"/>
      </rPr>
      <t xml:space="preserve">Proforma fatura üzerinde </t>
    </r>
    <r>
      <rPr>
        <sz val="10"/>
        <color indexed="10"/>
        <rFont val="Verdana"/>
        <family val="2"/>
      </rPr>
      <t>“Birim satış tutarının,</t>
    </r>
    <r>
      <rPr>
        <sz val="10"/>
        <rFont val="Verdana"/>
        <family val="2"/>
      </rPr>
      <t xml:space="preserve"> mükellefin yasal defter ve belgelerine göre çıkartılan ve tarafımdan onaylanan maliyet/satış tutarı tespit tutanağındaki ağırlıklı ortalama birim satış tutarının % 80’inin altında olmadığını beyan ederim.” ibaresinin tedarikçi veya üretici ile tam tasdik sözleşmesi yapan veya beyannamelerini imzalamaya yetkili olan meslek mensubu tarafından yazılarak imzalandığı ve iletişim bilgileri de belirtilmek suretiyle</t>
    </r>
    <r>
      <rPr>
        <sz val="10"/>
        <color indexed="10"/>
        <rFont val="Verdana"/>
        <family val="2"/>
      </rPr>
      <t xml:space="preserve"> kaşelendiği/mühürlendiğinin</t>
    </r>
    <r>
      <rPr>
        <sz val="10"/>
        <rFont val="Verdana"/>
        <family val="2"/>
      </rPr>
      <t xml:space="preserve"> kontrolü,</t>
    </r>
  </si>
  <si>
    <r>
      <t xml:space="preserve">IV- </t>
    </r>
    <r>
      <rPr>
        <sz val="10"/>
        <rFont val="Verdana"/>
        <family val="2"/>
      </rPr>
      <t>Proforma fatura üzerindeki</t>
    </r>
    <r>
      <rPr>
        <u val="single"/>
        <sz val="10"/>
        <rFont val="Verdana"/>
        <family val="2"/>
      </rPr>
      <t xml:space="preserve"> </t>
    </r>
    <r>
      <rPr>
        <b/>
        <u val="single"/>
        <sz val="10"/>
        <color indexed="10"/>
        <rFont val="Verdana"/>
        <family val="2"/>
      </rPr>
      <t>birim satış tutarının</t>
    </r>
    <r>
      <rPr>
        <u val="single"/>
        <sz val="10"/>
        <color indexed="10"/>
        <rFont val="Verdana"/>
        <family val="2"/>
      </rPr>
      <t>,</t>
    </r>
    <r>
      <rPr>
        <sz val="10"/>
        <rFont val="Verdana"/>
        <family val="2"/>
      </rPr>
      <t xml:space="preserve"> (Ek-0.5) Maliyet Satış Tespit Tutanağındaki </t>
    </r>
    <r>
      <rPr>
        <b/>
        <u val="single"/>
        <sz val="10"/>
        <color indexed="10"/>
        <rFont val="Verdana"/>
        <family val="2"/>
      </rPr>
      <t>ağırlıklı ortalama birim satış tutarının % 80’inin altında olmadığının kontrolü,</t>
    </r>
  </si>
  <si>
    <r>
      <t>V-</t>
    </r>
    <r>
      <rPr>
        <sz val="10"/>
        <rFont val="Verdana"/>
        <family val="2"/>
      </rPr>
      <t xml:space="preserve"> (Ek-0.5) Maliyet Satış Tespit Tutanağındaki </t>
    </r>
    <r>
      <rPr>
        <b/>
        <u val="single"/>
        <sz val="10"/>
        <color indexed="10"/>
        <rFont val="Verdana"/>
        <family val="2"/>
      </rPr>
      <t>ağırlıklı ortalama birim satış tutarlarının</t>
    </r>
    <r>
      <rPr>
        <sz val="10"/>
        <color indexed="10"/>
        <rFont val="Verdana"/>
        <family val="2"/>
      </rPr>
      <t xml:space="preserve"> </t>
    </r>
    <r>
      <rPr>
        <sz val="10"/>
        <rFont val="Verdana"/>
        <family val="2"/>
      </rPr>
      <t xml:space="preserve">doğru hesaplandığının kontrolü, </t>
    </r>
  </si>
  <si>
    <r>
      <t xml:space="preserve">VI- </t>
    </r>
    <r>
      <rPr>
        <b/>
        <sz val="10"/>
        <color indexed="10"/>
        <rFont val="Verdana"/>
        <family val="2"/>
      </rPr>
      <t>İdari şartnamenin 25 inci maddesinde öngörülen</t>
    </r>
    <r>
      <rPr>
        <b/>
        <sz val="10"/>
        <rFont val="Verdana"/>
        <family val="2"/>
      </rPr>
      <t xml:space="preserve"> fiili çalışılacak …. gün, .... ay, ... kıst çalışma üzerinden,
.... kişinin, brüt asgari ücret veya brüt asgari ücretin %... fazlası ücreti,
.......-TL işveren payı,
brüt …-TL yemek bedeli, 
brüt ….-TL yol bedeli,
%... iş kazası ve meslek hastalığı sigorta risk prim oranı,
ulusal bayram ve genel tatil günlerinde çalışılacak … gün için  ......-TL,
fazla çalışma var ise, fazla çalışma yapılacak ... saat için  ......-TL,
Yukarıda belirtilen unsurların %3 sözleşme ve genel giderleri,
…. kişinin ... adet iş önlüğü, ... adet pantolon</t>
    </r>
    <r>
      <rPr>
        <b/>
        <sz val="10"/>
        <color indexed="10"/>
        <rFont val="Verdana"/>
        <family val="2"/>
      </rPr>
      <t xml:space="preserve"> vs.</t>
    </r>
    <r>
      <rPr>
        <b/>
        <sz val="10"/>
        <rFont val="Verdana"/>
        <family val="2"/>
      </rPr>
      <t xml:space="preserve"> ...... -TL giyim bedeli,
.....-TL giyim bedelinin %3 sözleşme ve genel giderleri, 
Özel güvenlik hizmet alımı ihaleleri için .... TL mali sorumluluk sigortası gideri, 
.....-TL kar tutarının, 
aşırı düşük sorgulama kapsamında, istekli tarafından belgelere dayandırılarak açıklama yapması ve istekli firmanın ihale tarihinde teklif ettiği bedel ile açıklama kapsamında sunduğu tutarın birbiri ile aynı olması gerektiğinin kontrolü,    </t>
    </r>
  </si>
  <si>
    <r>
      <t>f-3)</t>
    </r>
    <r>
      <rPr>
        <sz val="10"/>
        <rFont val="Verdana"/>
        <family val="2"/>
      </rPr>
      <t xml:space="preserve"> </t>
    </r>
    <r>
      <rPr>
        <b/>
        <sz val="10"/>
        <rFont val="Verdana"/>
        <family val="2"/>
      </rPr>
      <t>(Ek-0.5) Maliyet Satış Tespit Tutanağının son geçici vergi beyanname döneminde doldurulduğunun kontrolü</t>
    </r>
    <r>
      <rPr>
        <sz val="10"/>
        <rFont val="Verdana"/>
        <family val="2"/>
      </rPr>
      <t xml:space="preserve"> (Aşırı düşük sorgulama bölümünün (ğ) bendine bakınız.), </t>
    </r>
  </si>
  <si>
    <t>f-6) Giyim giderinin, %3 sözleşme ve genel giderler dahil edilerek hesaplandığının kontrolü</t>
  </si>
  <si>
    <r>
      <t xml:space="preserve">f-8) İstekli tarafından </t>
    </r>
    <r>
      <rPr>
        <b/>
        <u val="single"/>
        <sz val="10"/>
        <rFont val="Verdana"/>
        <family val="2"/>
      </rPr>
      <t>fiyat teklifi üzerinde maliyete dayalı açıklama yapıldığında;</t>
    </r>
  </si>
  <si>
    <r>
      <t xml:space="preserve">f-1) </t>
    </r>
    <r>
      <rPr>
        <b/>
        <sz val="10"/>
        <color indexed="10"/>
        <rFont val="Verdana"/>
        <family val="2"/>
      </rPr>
      <t>İstekli firma tarafından piyasada o alanda faaliyet gösteren kişilerden alınan</t>
    </r>
    <r>
      <rPr>
        <b/>
        <u val="single"/>
        <sz val="10"/>
        <color indexed="10"/>
        <rFont val="Verdana"/>
        <family val="2"/>
      </rPr>
      <t xml:space="preserve"> fiyat tekliflerinin sunulması halinde</t>
    </r>
    <r>
      <rPr>
        <b/>
        <sz val="10"/>
        <color indexed="10"/>
        <rFont val="Verdana"/>
        <family val="2"/>
      </rPr>
      <t>, (Ek-0.6) Maliyet Satış Tespit Tutanağını sunulmuş ise (Ek-0.6) Maliyet Satış Tespit Tutanağının kontrolü;</t>
    </r>
    <r>
      <rPr>
        <sz val="10"/>
        <rFont val="Verdana"/>
        <family val="2"/>
      </rPr>
      <t xml:space="preserve"> (İstekliler tarafından açıklama kapsamında (Ek-0.6) Maliyet Satış Tespit Tutanağının sunulması zorunlu olmayıp, fiyat teklifi ve (Ek-0.6) Maliyet Satış Tespit Tutanağındaki birim fiyatların karşılaştırılabilmesi için serbest muhasebeci mali müşavir veya yeminli mali müşavirden (Ek-0.6) Maliyet Satış Tespit Tutanağının istenilmesi idarelerin takdirindedir.)</t>
    </r>
  </si>
  <si>
    <r>
      <t>f-2)</t>
    </r>
    <r>
      <rPr>
        <sz val="10"/>
        <rFont val="Verdana"/>
        <family val="2"/>
      </rPr>
      <t xml:space="preserve"> </t>
    </r>
    <r>
      <rPr>
        <b/>
        <sz val="10"/>
        <color indexed="10"/>
        <rFont val="Verdana"/>
        <family val="2"/>
      </rPr>
      <t xml:space="preserve">(Ek-0.5) Maliyet Satış Tespit Tutanağında; </t>
    </r>
    <r>
      <rPr>
        <sz val="10"/>
        <rFont val="Verdana"/>
        <family val="2"/>
      </rPr>
      <t>proforma fatura veren tedarikçi/üretici firma ile tedarikçi/üretici firmanın beyannamelerini imzalamaya yetkili olan serbest muhasebeci mali müşavir ya da yeminli mali müşavirin adı, soyadı, iletişim bilgileri vs.doldurulduğu ve bu bilgilerin kaşe ile kontrolü,</t>
    </r>
  </si>
  <si>
    <r>
      <t>f-4)</t>
    </r>
    <r>
      <rPr>
        <sz val="10"/>
        <rFont val="Verdana"/>
        <family val="2"/>
      </rPr>
      <t xml:space="preserve"> </t>
    </r>
    <r>
      <rPr>
        <sz val="10"/>
        <color indexed="10"/>
        <rFont val="Verdana"/>
        <family val="2"/>
      </rPr>
      <t>(Ek-0.5) Maliyet Satış Tespit Tutanağının her sayfasının,</t>
    </r>
    <r>
      <rPr>
        <sz val="10"/>
        <rFont val="Verdana"/>
        <family val="2"/>
      </rPr>
      <t xml:space="preserve"> fiyat teklifi veren ve piyasada o alanda faaliyet gösteren kişiler ile piyasada o alanda faaliyet gösteren kişilerin beyannamelerini imzalamaya yetkili olan serbest muhasebeci mali müşavir ya da yeminli mali müşavir tarafından </t>
    </r>
    <r>
      <rPr>
        <sz val="10"/>
        <color indexed="10"/>
        <rFont val="Verdana"/>
        <family val="2"/>
      </rPr>
      <t>kaşelenerek/mühürlenerek imzalandığının</t>
    </r>
    <r>
      <rPr>
        <sz val="10"/>
        <rFont val="Verdana"/>
        <family val="2"/>
      </rPr>
      <t xml:space="preserve"> kontrolü,</t>
    </r>
  </si>
  <si>
    <r>
      <t>f-5)</t>
    </r>
    <r>
      <rPr>
        <u val="single"/>
        <sz val="10"/>
        <rFont val="Verdana"/>
        <family val="2"/>
      </rPr>
      <t xml:space="preserve"> </t>
    </r>
    <r>
      <rPr>
        <u val="single"/>
        <sz val="10"/>
        <color indexed="10"/>
        <rFont val="Verdana"/>
        <family val="2"/>
      </rPr>
      <t>Fiyat teklifi</t>
    </r>
    <r>
      <rPr>
        <sz val="10"/>
        <color indexed="10"/>
        <rFont val="Verdana"/>
        <family val="2"/>
      </rPr>
      <t xml:space="preserve"> ve </t>
    </r>
    <r>
      <rPr>
        <u val="single"/>
        <sz val="10"/>
        <color indexed="10"/>
        <rFont val="Verdana"/>
        <family val="2"/>
      </rPr>
      <t>(Ek-0.6) Maliyet Satış Tespit Tutanağının</t>
    </r>
    <r>
      <rPr>
        <sz val="10"/>
        <color indexed="10"/>
        <rFont val="Verdana"/>
        <family val="2"/>
      </rPr>
      <t>,</t>
    </r>
    <r>
      <rPr>
        <sz val="10"/>
        <rFont val="Verdana"/>
        <family val="2"/>
      </rPr>
      <t xml:space="preserve"> </t>
    </r>
    <r>
      <rPr>
        <i/>
        <u val="single"/>
        <sz val="10"/>
        <rFont val="Verdana"/>
        <family val="2"/>
      </rPr>
      <t>İdari şartnamenin 25.maddesinde istenen</t>
    </r>
    <r>
      <rPr>
        <sz val="10"/>
        <rFont val="Verdana"/>
        <family val="2"/>
      </rPr>
      <t xml:space="preserve"> ... kişilik ayni giyim bedelini (Örneğin ... kişilik yazlık iş forması, ... kişilik kışlık iş forması, ... kişilik çift terlik) karşıladığının kontrolü,</t>
    </r>
  </si>
  <si>
    <r>
      <t xml:space="preserve">f-7) </t>
    </r>
    <r>
      <rPr>
        <sz val="10"/>
        <rFont val="Verdana"/>
        <family val="2"/>
      </rPr>
      <t xml:space="preserve">(Ek-0.5) Maliyet Satış Tespit Tutanağı ekinde istekliye ait </t>
    </r>
    <r>
      <rPr>
        <sz val="10"/>
        <color indexed="10"/>
        <rFont val="Verdana"/>
        <family val="2"/>
      </rPr>
      <t xml:space="preserve">imza sirküleri ve meslek mensubuna ait faaliyet belgesinin (Meslek Mensubunca “Aslı Gibidir” Onaylı Sureti) </t>
    </r>
    <r>
      <rPr>
        <sz val="10"/>
        <rFont val="Verdana"/>
        <family val="2"/>
      </rPr>
      <t xml:space="preserve">sunulduğunun kontrolü, </t>
    </r>
  </si>
  <si>
    <r>
      <t>I-</t>
    </r>
    <r>
      <rPr>
        <sz val="10"/>
        <rFont val="Verdana"/>
        <family val="2"/>
      </rPr>
      <t xml:space="preserve"> Fiyat teklifi üzerinde “Birim fiyatın, mükellefin yasal defter ve belgelerine göre çıkartılan ve tarafımdan onaylanan maliyet/satış tutarı tespit tutanağındaki toplam birim maliyet tutarının altında olmadığını beyan ederim.” ibaresinin piyasada o alanda faaliyet gösteren kişiler ile tam tasdik sözleşmesi yapan veya beyannamelerini imzalamaya yetkili olan meslek mensubu tarafından yazılarak imzalandığı ve iletişim bilgileri de belirtilmek suretiyle </t>
    </r>
    <r>
      <rPr>
        <sz val="10"/>
        <color indexed="10"/>
        <rFont val="Verdana"/>
        <family val="2"/>
      </rPr>
      <t>kaşelendiği/mühürlendiğinin</t>
    </r>
    <r>
      <rPr>
        <sz val="10"/>
        <rFont val="Verdana"/>
        <family val="2"/>
      </rPr>
      <t xml:space="preserve"> kontrolü,</t>
    </r>
  </si>
  <si>
    <r>
      <t xml:space="preserve">II- </t>
    </r>
    <r>
      <rPr>
        <sz val="10"/>
        <rFont val="Verdana"/>
        <family val="2"/>
      </rPr>
      <t xml:space="preserve">Fiyat teklifi üzerindeki </t>
    </r>
    <r>
      <rPr>
        <u val="single"/>
        <sz val="10"/>
        <color indexed="10"/>
        <rFont val="Verdana"/>
        <family val="2"/>
      </rPr>
      <t>birim fiyatın</t>
    </r>
    <r>
      <rPr>
        <sz val="10"/>
        <color indexed="10"/>
        <rFont val="Verdana"/>
        <family val="2"/>
      </rPr>
      <t xml:space="preserve"> </t>
    </r>
    <r>
      <rPr>
        <sz val="10"/>
        <rFont val="Verdana"/>
        <family val="2"/>
      </rPr>
      <t xml:space="preserve">doğru hesaplandığının kontrolü, </t>
    </r>
  </si>
  <si>
    <r>
      <t>f-9)</t>
    </r>
    <r>
      <rPr>
        <b/>
        <sz val="10"/>
        <color indexed="57"/>
        <rFont val="Verdana"/>
        <family val="2"/>
      </rPr>
      <t xml:space="preserve"> </t>
    </r>
    <r>
      <rPr>
        <b/>
        <sz val="10"/>
        <rFont val="Verdana"/>
        <family val="2"/>
      </rPr>
      <t xml:space="preserve">İstekli tarafından </t>
    </r>
    <r>
      <rPr>
        <b/>
        <u val="single"/>
        <sz val="10"/>
        <rFont val="Verdana"/>
        <family val="2"/>
      </rPr>
      <t>fiyat teklifi üzerinde satışlar üzerinden açıklama yapıldığında;</t>
    </r>
  </si>
  <si>
    <r>
      <t xml:space="preserve">I- </t>
    </r>
    <r>
      <rPr>
        <sz val="10"/>
        <rFont val="Verdana"/>
        <family val="2"/>
      </rPr>
      <t>Fiyat teklifi üzerinde “Birim fiyatın, mükellefin yasal defter ve belgelerine göre çıkartılan ve tarafımdan onaylanan maliyet/satış tutarı tespit tutanağındaki ağırlıklı ortalama birim satış tutarının % 80’inin altında olmadığını beyan ederim.” ibaresinin piyasada o alanda faaliyet gösteren kişiler ile tam tasdik sözleşmesi yapan veya beyannamelerini imzalamaya yetkili olan meslek mensubu tarafından yazılarak imzalandığı ve iletişim bilgileri de belirtilmek suretiyle</t>
    </r>
    <r>
      <rPr>
        <sz val="10"/>
        <color indexed="10"/>
        <rFont val="Verdana"/>
        <family val="2"/>
      </rPr>
      <t xml:space="preserve"> kaşelendiği/mühürlendiğinin</t>
    </r>
    <r>
      <rPr>
        <sz val="10"/>
        <rFont val="Verdana"/>
        <family val="2"/>
      </rPr>
      <t xml:space="preserve"> kontrolü,</t>
    </r>
  </si>
  <si>
    <r>
      <t>II-</t>
    </r>
    <r>
      <rPr>
        <sz val="10"/>
        <rFont val="Verdana"/>
        <family val="2"/>
      </rPr>
      <t xml:space="preserve"> Fiyat teklifi üzerindeki </t>
    </r>
    <r>
      <rPr>
        <u val="single"/>
        <sz val="10"/>
        <color indexed="10"/>
        <rFont val="Verdana"/>
        <family val="2"/>
      </rPr>
      <t>birim fiyatın</t>
    </r>
    <r>
      <rPr>
        <sz val="10"/>
        <color indexed="10"/>
        <rFont val="Verdana"/>
        <family val="2"/>
      </rPr>
      <t xml:space="preserve"> </t>
    </r>
    <r>
      <rPr>
        <sz val="10"/>
        <rFont val="Verdana"/>
        <family val="2"/>
      </rPr>
      <t xml:space="preserve">doğru hesaplandığının kontrolü, </t>
    </r>
  </si>
  <si>
    <r>
      <t xml:space="preserve">V- </t>
    </r>
    <r>
      <rPr>
        <sz val="10"/>
        <rFont val="Verdana"/>
        <family val="2"/>
      </rPr>
      <t>(Ek-0.6) Maliyet Satış Tespit Tutanağındaki</t>
    </r>
    <r>
      <rPr>
        <sz val="10"/>
        <color indexed="10"/>
        <rFont val="Verdana"/>
        <family val="2"/>
      </rPr>
      <t xml:space="preserve"> </t>
    </r>
    <r>
      <rPr>
        <u val="single"/>
        <sz val="10"/>
        <color indexed="10"/>
        <rFont val="Verdana"/>
        <family val="2"/>
      </rPr>
      <t>toplam birim maliyet tutarlarının</t>
    </r>
    <r>
      <rPr>
        <sz val="10"/>
        <color indexed="10"/>
        <rFont val="Verdana"/>
        <family val="2"/>
      </rPr>
      <t xml:space="preserve"> </t>
    </r>
    <r>
      <rPr>
        <sz val="10"/>
        <rFont val="Verdana"/>
        <family val="2"/>
      </rPr>
      <t xml:space="preserve">doğru hesaplandığının kontrolü, </t>
    </r>
  </si>
  <si>
    <r>
      <t xml:space="preserve">VI- </t>
    </r>
    <r>
      <rPr>
        <b/>
        <sz val="10"/>
        <color indexed="10"/>
        <rFont val="Verdana"/>
        <family val="2"/>
      </rPr>
      <t>İdari şartnamenin 25 inci maddesinde öngörülen</t>
    </r>
    <r>
      <rPr>
        <b/>
        <sz val="10"/>
        <rFont val="Verdana"/>
        <family val="2"/>
      </rPr>
      <t xml:space="preserve"> fiili çalışılacak …. gün, .... ay, ... kıst çalışma üzerinden,
.... kişinin, brüt asgari ücret veya brüt asgari ücretin %... fazlası ücreti,
....-TL işveren payı,
brüt …-TL yemek bedeli, 
brüt ….-TL yol bedeli,
%... iş kazası ve meslek hastalığı sigorta risk prim oranı,
ulusal bayram ve genel tatil günlerinde çalışılacak … gün için  ......-TL,
fazla çalışma var ise, fazla çalışma yapılacak ... saat için  ......-TL,
Yukarıda belirtilen unsurların %3 sözleşme ve genel giderleri,
…. kişinin ... adet iş önlüğü, ... adet pantolon vs. ...... -TL giyim bedeli,
.....-TL giyim bedelinin %3 sözleşme ve genel giderleri,
Özel güvenlik hizmet alımı ihaleleri için .... TL mali sorumluluk sigortası gideri,  
.....-TL kar tutarının, 
aşırı düşük sorgulama kapsamında, istekli tarafından belgelere dayandırılarak açıklama yapması ve istekli firmanın ihale tarihinde teklif ettiği bedel ile açıklama kapsamında sunduğu tutarın birbiri ile aynı olması gerektiğinin kontrolü,    </t>
    </r>
  </si>
  <si>
    <t xml:space="preserve"> Uygun  ( )       ygun değil   ( ) </t>
  </si>
  <si>
    <r>
      <t>g-2</t>
    </r>
    <r>
      <rPr>
        <b/>
        <sz val="10"/>
        <color indexed="10"/>
        <rFont val="Verdana"/>
        <family val="2"/>
      </rPr>
      <t xml:space="preserve">) </t>
    </r>
    <r>
      <rPr>
        <sz val="10"/>
        <color indexed="10"/>
        <rFont val="Verdana"/>
        <family val="2"/>
      </rPr>
      <t>(Ek-0.5) Maliyet Satış Tespit Tutanağında;</t>
    </r>
    <r>
      <rPr>
        <sz val="10"/>
        <rFont val="Verdana"/>
        <family val="2"/>
      </rPr>
      <t xml:space="preserve"> istekli ile isteklinin beyannamesini imzalamaya yetkili olan serbest muhasebeci mali müşavir ya da yeminli mali müşavirin adı, soyadı, iletişim bilgileri vs.doldurulduğu ve bu bilgilerin kaşe ile kontrolü,</t>
    </r>
  </si>
  <si>
    <r>
      <t>g-4)</t>
    </r>
    <r>
      <rPr>
        <sz val="10"/>
        <rFont val="Verdana"/>
        <family val="2"/>
      </rPr>
      <t xml:space="preserve"> (Ek-0.5) Maliyet Satış Tespit Tutanağının her sayfasının, istekli ile isteklinin beyannamesini imzalamaya yetkili olan serbest muhasebeci mali müşavir ya da yeminli mali müşavir tarafından </t>
    </r>
    <r>
      <rPr>
        <sz val="10"/>
        <color indexed="10"/>
        <rFont val="Verdana"/>
        <family val="2"/>
      </rPr>
      <t xml:space="preserve">kaşelenerek/mühürlenerek imzalandığının kontrolü, </t>
    </r>
  </si>
  <si>
    <t>g-7) Giyim giderinin, %3 sözleşme ve genel giderler dahil edilerek hesaplandığının kontrolü,</t>
  </si>
  <si>
    <r>
      <t xml:space="preserve">g-19) </t>
    </r>
    <r>
      <rPr>
        <b/>
        <sz val="10"/>
        <color indexed="10"/>
        <rFont val="Verdana"/>
        <family val="2"/>
      </rPr>
      <t>İdari şartnamenin 25 inci maddesinde öngörülen</t>
    </r>
    <r>
      <rPr>
        <b/>
        <sz val="10"/>
        <rFont val="Verdana"/>
        <family val="2"/>
      </rPr>
      <t xml:space="preserve"> fiili çalışılacak …. gün, .... ay, ... kıst çalışma üzerinden,
.... kişinin, brüt asgari ücret veya brüt asgari ücretin %... fazlası ücreti,
....-TL işveren payı,
brüt …-TL yemek bedeli, 
brüt ….-TL yol bedeli,
%... iş kazası ve meslek hastalığı sigorta risk prim oranı,
ulusal bayram ve genel tatil günlerinde çalışılacak … gün için  ......-TL,
fazla çalışma var ise, fazla çalışma yapılacak ... saat için  ......-TL,
Yukarıda belirtilen unsurların %3 sözleşme ve genel giderleri,
…. kişinin ... adet iş önlüğü, ... adet pantolon vs. ...... -TL giyim bedeli,
.....-TL giyim bedelinin %3 sözleşme ve genel giderleri,
Özel güvenlik hizmet alımı ihaleleri için .... TL mali sorumluluk sigortası gideri,  
.....-TL kar tutarının, 
aşırı düşük sorgulama kapsamında, istekli tarafından belgelere dayandırılarak açıklama yapması ve istekli firmanın ihale tarihinde teklif ettiği bedel ile açıklama kapsamında sunduğu tutarın birbiri ile aynı olması gerektiğinin kontrolü,    </t>
    </r>
  </si>
  <si>
    <t xml:space="preserve">  Yasaklı  ( )   Yasaklı değil   ( )</t>
  </si>
  <si>
    <r>
      <rPr>
        <b/>
        <sz val="10"/>
        <rFont val="Verdana"/>
        <family val="2"/>
      </rPr>
      <t xml:space="preserve">67- </t>
    </r>
    <r>
      <rPr>
        <sz val="10"/>
        <rFont val="Verdana"/>
        <family val="2"/>
      </rPr>
      <t>İHALE KOMİSYON KARARLARINDA İSTEKLİLERİN ADLARI VEYA TİCARET UNVANLARI, TEKLİF EDİLEN BEDELLER, İHALENİN TARİHİ VE HANGİ İSTEKLİ ÜZERİNE HANGİ GEREKÇELERLE YAPILDIĞI, İHALE YAPILMAMIŞ İSE NEDENLERİNİN BELİRTİLİP BELİRTİLMEDİĞİ</t>
    </r>
  </si>
  <si>
    <r>
      <rPr>
        <b/>
        <sz val="10"/>
        <rFont val="Verdana"/>
        <family val="2"/>
      </rPr>
      <t>68-</t>
    </r>
    <r>
      <rPr>
        <sz val="10"/>
        <rFont val="Verdana"/>
        <family val="2"/>
      </rPr>
      <t xml:space="preserve"> İHALE KOMİSYON KARARI, İHALE YETKİLİSİ TARAFINDAN ONAYLANMADAN ÖNCE, İDARELER TARAFINDAN "</t>
    </r>
    <r>
      <rPr>
        <i/>
        <sz val="10"/>
        <color indexed="10"/>
        <rFont val="Verdana"/>
        <family val="2"/>
      </rPr>
      <t>EKONOMİK AÇIDAN EN AVANTAJLI İSTEKLİ FİRMA, İSTEKLİ FİRMANIN YARISINDAN FAZLA HİSSESİNE SAHİP ORTAĞI</t>
    </r>
    <r>
      <rPr>
        <sz val="10"/>
        <color indexed="10"/>
        <rFont val="Verdana"/>
        <family val="2"/>
      </rPr>
      <t>" İLE "</t>
    </r>
    <r>
      <rPr>
        <i/>
        <sz val="10"/>
        <color indexed="10"/>
        <rFont val="Verdana"/>
        <family val="2"/>
      </rPr>
      <t>EKONOMİK AÇIDAN İKİNCİ AVANTAJLI İSTEKLİ FİRMA VE İSTEKLİ FİRMANIN YARISINDAN FAZLA HİSSESİNE SAHİP ORTAĞI</t>
    </r>
    <r>
      <rPr>
        <sz val="10"/>
        <color indexed="10"/>
        <rFont val="Verdana"/>
        <family val="2"/>
      </rPr>
      <t>"NIN</t>
    </r>
    <r>
      <rPr>
        <sz val="10"/>
        <rFont val="Verdana"/>
        <family val="2"/>
      </rPr>
      <t xml:space="preserve"> </t>
    </r>
    <r>
      <rPr>
        <b/>
        <sz val="10"/>
        <rFont val="Verdana"/>
        <family val="2"/>
      </rPr>
      <t xml:space="preserve">YASAKLILIK TEYİDİNİN </t>
    </r>
    <r>
      <rPr>
        <sz val="10"/>
        <rFont val="Verdana"/>
        <family val="2"/>
      </rPr>
      <t xml:space="preserve">YAPILIP YAPILMADIĞININ KONTROLÜ    </t>
    </r>
  </si>
  <si>
    <r>
      <rPr>
        <b/>
        <sz val="10"/>
        <rFont val="Verdana"/>
        <family val="2"/>
      </rPr>
      <t xml:space="preserve">69- </t>
    </r>
    <r>
      <rPr>
        <sz val="10"/>
        <rFont val="Verdana"/>
        <family val="2"/>
      </rPr>
      <t xml:space="preserve">İHALE KOMİSYON KARARININ ONAYLANDIĞI TARİHİ İZLEYEN </t>
    </r>
    <r>
      <rPr>
        <sz val="10"/>
        <color indexed="10"/>
        <rFont val="Verdana"/>
        <family val="2"/>
      </rPr>
      <t>ÜÇ GÜN İÇİNDE</t>
    </r>
    <r>
      <rPr>
        <sz val="10"/>
        <rFont val="Verdana"/>
        <family val="2"/>
      </rPr>
      <t xml:space="preserve"> </t>
    </r>
    <r>
      <rPr>
        <sz val="10"/>
        <color indexed="10"/>
        <rFont val="Verdana"/>
        <family val="2"/>
      </rPr>
      <t>"</t>
    </r>
    <r>
      <rPr>
        <i/>
        <sz val="10"/>
        <color indexed="10"/>
        <rFont val="Verdana"/>
        <family val="2"/>
      </rPr>
      <t>KESİNLEŞEN İHALE KARARINA İLİŞKİN STANDART FORM"</t>
    </r>
    <r>
      <rPr>
        <sz val="10"/>
        <rFont val="Verdana"/>
        <family val="2"/>
      </rPr>
      <t xml:space="preserve">UN İSTEKLİ FİRMALARA GÖNDERİLİP GÖNDERİLMEDİĞİ VE </t>
    </r>
    <r>
      <rPr>
        <sz val="10"/>
        <color indexed="10"/>
        <rFont val="Verdana"/>
        <family val="2"/>
      </rPr>
      <t>UYGUN TEBLİGAT</t>
    </r>
    <r>
      <rPr>
        <sz val="10"/>
        <rFont val="Verdana"/>
        <family val="2"/>
      </rPr>
      <t xml:space="preserve"> YAPILIP YAPILMADIĞININ KONTROLÜ </t>
    </r>
    <r>
      <rPr>
        <sz val="10"/>
        <color indexed="10"/>
        <rFont val="Verdana"/>
        <family val="2"/>
      </rPr>
      <t xml:space="preserve">(Elden, İadeli Taahhütlü, Faks, Eposta Yoluyla) </t>
    </r>
  </si>
  <si>
    <r>
      <rPr>
        <b/>
        <sz val="10"/>
        <rFont val="Verdana"/>
        <family val="2"/>
      </rPr>
      <t xml:space="preserve">70- </t>
    </r>
    <r>
      <rPr>
        <sz val="10"/>
        <rFont val="Verdana"/>
        <family val="2"/>
      </rPr>
      <t xml:space="preserve">İDARENİN KESİNLEŞEN İHALE KARARININ İSTEKLİ FİRMALARA BİLDİRİLDİĞİ TARİHTEN İTİBAREN </t>
    </r>
    <r>
      <rPr>
        <sz val="10"/>
        <color indexed="10"/>
        <rFont val="Verdana"/>
        <family val="2"/>
      </rPr>
      <t>10 GÜN</t>
    </r>
    <r>
      <rPr>
        <sz val="10"/>
        <rFont val="Verdana"/>
        <family val="2"/>
      </rPr>
      <t xml:space="preserve"> İÇİNDE İDAREYE ŞİKAYET BAŞVURUNDA BULUNULUP BULUNULMADIĞI (SÜRENİN SON GÜNÜNÜN TATİL GÜNÜNE RASTLAMASI NEDENİYLE, SÜRE TATİL GÜNÜNÜ İZLEYEN İLK İŞ GÜNÜNÜN BİTİMİNE KADAR UZAYACAKTIR.) </t>
    </r>
    <r>
      <rPr>
        <sz val="10"/>
        <color indexed="10"/>
        <rFont val="Verdana"/>
        <family val="2"/>
      </rPr>
      <t>(İdareye şikayet başvurusu yok ise açıklama kısmında belirtilecektir.)</t>
    </r>
  </si>
  <si>
    <r>
      <rPr>
        <b/>
        <sz val="10"/>
        <rFont val="Verdana"/>
        <family val="2"/>
      </rPr>
      <t xml:space="preserve">71- </t>
    </r>
    <r>
      <rPr>
        <sz val="10"/>
        <rFont val="Verdana"/>
        <family val="2"/>
      </rPr>
      <t xml:space="preserve">İDARE TARAFINDAN </t>
    </r>
    <r>
      <rPr>
        <sz val="10"/>
        <color indexed="10"/>
        <rFont val="Verdana"/>
        <family val="2"/>
      </rPr>
      <t xml:space="preserve">ON GÜN </t>
    </r>
    <r>
      <rPr>
        <sz val="10"/>
        <rFont val="Verdana"/>
        <family val="2"/>
      </rPr>
      <t>İÇERİSİNDE</t>
    </r>
    <r>
      <rPr>
        <sz val="10"/>
        <color indexed="10"/>
        <rFont val="Verdana"/>
        <family val="2"/>
      </rPr>
      <t xml:space="preserve"> “İHALENİN DEVAMI”, “İHALENİN İPTALİ” YA DA “DÜZELTİCİ İŞLEM” </t>
    </r>
    <r>
      <rPr>
        <sz val="10"/>
        <rFont val="Verdana"/>
        <family val="2"/>
      </rPr>
      <t xml:space="preserve">KARARLARINDAN BİRİ ALINARAK BAŞVURUNUN SONUÇLANDIRILIP SONUÇLANDIRILMADIĞI </t>
    </r>
    <r>
      <rPr>
        <sz val="10"/>
        <color indexed="10"/>
        <rFont val="Verdana"/>
        <family val="2"/>
      </rPr>
      <t>(İdareye şikayet başvurusu yok iseaçıklama kısmında belirtilecektir.)</t>
    </r>
  </si>
  <si>
    <r>
      <rPr>
        <b/>
        <sz val="10"/>
        <rFont val="Verdana"/>
        <family val="2"/>
      </rPr>
      <t>72-</t>
    </r>
    <r>
      <rPr>
        <sz val="10"/>
        <rFont val="Verdana"/>
        <family val="2"/>
      </rPr>
      <t xml:space="preserve"> İDAREYE ŞİKAYET BAŞVURUSU VAR İSE, İDARECE ALINAN KARARIN İSTEKLİ FİRMALARA SON BİLDİRİM TARİHİNDEN İTİBAREN</t>
    </r>
    <r>
      <rPr>
        <sz val="10"/>
        <color indexed="10"/>
        <rFont val="Verdana"/>
        <family val="2"/>
      </rPr>
      <t xml:space="preserve"> ON GÜNLÜK</t>
    </r>
    <r>
      <rPr>
        <sz val="10"/>
        <rFont val="Verdana"/>
        <family val="2"/>
      </rPr>
      <t xml:space="preserve"> SÜRE İÇERİSİNDE; İDARECE BİR KARAR ALINMAMASI HALİNDE İSE İDARENİN CEVAP VERME SÜRESİ OLAN </t>
    </r>
    <r>
      <rPr>
        <sz val="10"/>
        <color indexed="10"/>
        <rFont val="Verdana"/>
        <family val="2"/>
      </rPr>
      <t>ON GÜNLÜK SÜRENİN BİTİMİNİ İZLEYEN GÜNDEN İTİBAREN</t>
    </r>
    <r>
      <rPr>
        <sz val="10"/>
        <rFont val="Verdana"/>
        <family val="2"/>
      </rPr>
      <t xml:space="preserve"> KURUMA İTİRAZEN ŞİKAYET BAŞVURUSUNDA BULUNULUP BULUNMADIĞI </t>
    </r>
    <r>
      <rPr>
        <sz val="10"/>
        <color indexed="10"/>
        <rFont val="Verdana"/>
        <family val="2"/>
      </rPr>
      <t>(Kamu İhale Kurumuna şikayet başvurusu yok ise açıklama kısmında belirtilecektir.)</t>
    </r>
  </si>
  <si>
    <r>
      <rPr>
        <b/>
        <sz val="10"/>
        <rFont val="Verdana"/>
        <family val="2"/>
      </rPr>
      <t>73-</t>
    </r>
    <r>
      <rPr>
        <sz val="10"/>
        <rFont val="Verdana"/>
        <family val="2"/>
      </rPr>
      <t xml:space="preserve"> KURUM, İTİRAZEN ŞİKAYETE İLİŞKİN NİHAİ KARARINI, İNCELENEN İHALEYE İLİŞKİN GEREKLİ BİLGİ VE BELGELER İLE İHALE İŞLEM DOSYASININ KAYITLARA ALINDIĞI TARİHİ İZLEYEN</t>
    </r>
    <r>
      <rPr>
        <sz val="10"/>
        <color indexed="10"/>
        <rFont val="Verdana"/>
        <family val="2"/>
      </rPr>
      <t xml:space="preserve"> YİRMİ GÜN</t>
    </r>
    <r>
      <rPr>
        <sz val="10"/>
        <rFont val="Verdana"/>
        <family val="2"/>
      </rPr>
      <t xml:space="preserve"> İÇİNDE VERMEK ZORUNDADIR. </t>
    </r>
    <r>
      <rPr>
        <sz val="10"/>
        <color indexed="10"/>
        <rFont val="Verdana"/>
        <family val="2"/>
      </rPr>
      <t>(Kamu İhale Kurumu tarafından nihai karar verilmeden sözleşmenin imzalanmaması gerektiğinin kontrolü)</t>
    </r>
  </si>
  <si>
    <r>
      <rPr>
        <b/>
        <sz val="10"/>
        <rFont val="Verdana"/>
        <family val="2"/>
      </rPr>
      <t>72-</t>
    </r>
    <r>
      <rPr>
        <sz val="10"/>
        <rFont val="Verdana"/>
        <family val="2"/>
      </rPr>
      <t xml:space="preserve"> SÖZLEŞMENİN İMZALANACAĞI TARİHTE İDARELER TARAFINDAN</t>
    </r>
    <r>
      <rPr>
        <sz val="10"/>
        <color indexed="10"/>
        <rFont val="Verdana"/>
        <family val="2"/>
      </rPr>
      <t xml:space="preserve"> "EKONOMİK AÇIDAN EN AVANTAJLI İSTEKLİ FİRMA, İSTEKLİ FİRMANIN YARISINDAN HİSSESİNE SAHİP ORTAĞI" İLE "EKONOMİK AÇIDAN İKİNCİ AVANTAJLI İSTEKLİ FİRMA VE İSTEKLİ FİRMANIN YARISINDAN HİSSESİNE SAHİP ORTAĞI"NIN</t>
    </r>
    <r>
      <rPr>
        <sz val="10"/>
        <rFont val="Verdana"/>
        <family val="2"/>
      </rPr>
      <t xml:space="preserve"> </t>
    </r>
    <r>
      <rPr>
        <b/>
        <sz val="10"/>
        <rFont val="Verdana"/>
        <family val="2"/>
      </rPr>
      <t>YASAKLILIK TEYİDİNİN</t>
    </r>
    <r>
      <rPr>
        <sz val="10"/>
        <rFont val="Verdana"/>
        <family val="2"/>
      </rPr>
      <t xml:space="preserve"> YAPILIP YAPILMADIĞININ KONTROLÜ    </t>
    </r>
  </si>
  <si>
    <r>
      <rPr>
        <b/>
        <sz val="10"/>
        <rFont val="Verdana"/>
        <family val="2"/>
      </rPr>
      <t>73-</t>
    </r>
    <r>
      <rPr>
        <sz val="10"/>
        <rFont val="Verdana"/>
        <family val="2"/>
      </rPr>
      <t xml:space="preserve"> EKONOMİK AÇIDAN EN AVANTAJLI TEKLİF İLE EKONOMİK AÇIDAN EN AVANTAJLI İKİNCİ TEKLİF İLE SÖZLEŞME İMZALANAMAMASI HALİNDE İHALE İPTAL EDİLİR.</t>
    </r>
  </si>
  <si>
    <t xml:space="preserve">Temizlik, Güvenlik, Teknisyen veya Yardımcısı vb. (Asgari Ücret Üzere)  :     </t>
  </si>
  <si>
    <t xml:space="preserve">Temizlik, Güvenlik, Teknisyen veya Yardımcısı vb. (%10, %20, %....arttırımlı)  :     </t>
  </si>
  <si>
    <t xml:space="preserve">Temizlik, Güvenlik, Teknisyen veya Yardımcısı vb. (%....., %....., %....arttırımlı)  :     </t>
  </si>
  <si>
    <t>KONTROL EDİLMİŞ ve UYGUN GÖRÜLMÜŞTÜR</t>
  </si>
  <si>
    <t>KONTROL EDİLMİŞ ve UYGUN GÖRÜLMEMİŞTİR.</t>
  </si>
  <si>
    <t>AÇIKLAMALAR:</t>
  </si>
  <si>
    <t>ANKARA SOSYAL BİLİMLER ÜNİVERSİ</t>
  </si>
  <si>
    <t>HİZMET ALIMI İHALE DOSYASI                                                                                                                                                                                                                                                                                                                                                                        ÖN MALİ KONTROL FORMU</t>
  </si>
  <si>
    <t xml:space="preserve">4-İHALE İŞLEM DOSYASI: 
4734 Sayılı Kanunun 7.Maddesi İle Hizmet Alımı İhaleleri Uygulama Yönetmeliğinin 20.Maddesine Göre Uygunluğu                                                                                                                                                                                                                                        ( İlgili Sutunlara Duruma Göre Var veya Yok, Uygun veya Uygun Değil BÜYÜK HARF İLE Yazılacak İşaretlenecek, Açıklama kısımları ise işin durumuna göre detay belirtilecektir.)   </t>
  </si>
  <si>
    <r>
      <t>20-ASGARİ İŞÇİLİK MALİYETİ: (İŞÇİLİK HESAPLAMA MODÜLÜ)</t>
    </r>
    <r>
      <rPr>
        <i/>
        <sz val="10"/>
        <color indexed="47"/>
        <rFont val="Verdana"/>
        <family val="2"/>
      </rPr>
      <t xml:space="preserve"> 
(İşin başlama tarihinin ayın ilk gününden veya bitiş tarihinin ayın son gününden farklı bir tarih olarak belirlendiği ihalelerde, artık günler için brüt asgari ücret, yemek, yol, giyim bedelinin günlük bedeli bulunur ve artık gün ile çarpılır. </t>
    </r>
    <r>
      <rPr>
        <i/>
        <u val="single"/>
        <sz val="10"/>
        <color indexed="47"/>
        <rFont val="Verdana"/>
        <family val="2"/>
      </rPr>
      <t>Artık gün üzerinden yapılan ihalelerde hesaplamalar aylık yerine günlük olarak hesaplanabilir.)</t>
    </r>
  </si>
  <si>
    <r>
      <t xml:space="preserve">Kısa Vadeli Banka Borçları </t>
    </r>
    <r>
      <rPr>
        <sz val="10"/>
        <color indexed="47"/>
        <rFont val="Verdana"/>
        <family val="2"/>
      </rPr>
      <t>{Kısa Vadeli Yabancı Kaynaklar/Mali Borçlar/Banka Kredileri} (TL)</t>
    </r>
  </si>
  <si>
    <r>
      <t>65- AŞIRI DÜŞÜK SORGULAMA VAR İSE KONTROLÜ (İstekliler tarafından verilen tekliflerin, kar hariç yaklaşık maliyete göre aşırı düşük olması halinde,</t>
    </r>
    <r>
      <rPr>
        <b/>
        <u val="single"/>
        <sz val="10"/>
        <color indexed="47"/>
        <rFont val="Verdana"/>
        <family val="2"/>
      </rPr>
      <t xml:space="preserve"> İdari Şartnamenin "Teklif Fiyata Dahil Olan Giderler" başlıklı 25 inci maddesinde öngörülen giderlere ilişkin</t>
    </r>
    <r>
      <rPr>
        <b/>
        <sz val="10"/>
        <color indexed="47"/>
        <rFont val="Verdana"/>
        <family val="2"/>
      </rPr>
      <t xml:space="preserve"> aşırı düşük sorgulama yapılması gerektiğinin ve aşırı düşük teklifine ilişkin yapılan açıklamaların Kamu İhale Genel Tebliğinin 79.4 ve 79.5.maddesine göre yapılıp yapılmadığının kontrolü)</t>
    </r>
  </si>
  <si>
    <r>
      <t>DEĞERLENDİRME</t>
    </r>
    <r>
      <rPr>
        <sz val="10"/>
        <color indexed="47"/>
        <rFont val="Verdana"/>
        <family val="2"/>
      </rPr>
      <t xml:space="preserve"> (Resmi ve Dini Bayramlarda Çalışma, %3 Sözleşme ve Genel Giderler ile Kar Dahil Birim Fiyat)                            </t>
    </r>
  </si>
  <si>
    <r>
      <t>54- EKONOMİK AÇIDAN EN AVANTAJLI TEKLİF TOPLAMI  
1) İşçi sayısı üzerinden teklif alınan iş kalemleri için virgülden sonra iki ondalık basamaklı sayıya yuvarlanarak yazılacak, işçi sayısı üzerinden teklif alınmayacak iş kalemleri için iki ondalık basamaklı sayıdan fazla olacak şekilde verebileceklerdir.</t>
    </r>
    <r>
      <rPr>
        <sz val="10"/>
        <color indexed="25"/>
        <rFont val="Verdana"/>
        <family val="2"/>
      </rPr>
      <t xml:space="preserve">                                                                                                                        </t>
    </r>
  </si>
  <si>
    <r>
      <rPr>
        <b/>
        <sz val="10"/>
        <color indexed="25"/>
        <rFont val="Verdana"/>
        <family val="2"/>
      </rPr>
      <t>a)</t>
    </r>
    <r>
      <rPr>
        <sz val="10"/>
        <color indexed="25"/>
        <rFont val="Verdana"/>
        <family val="2"/>
      </rPr>
      <t xml:space="preserve"> Brüt asgari ücret …. kişi x .... saat fazla çalışma x .........-TL saatlik birim fiyat     
</t>
    </r>
  </si>
  <si>
    <r>
      <rPr>
        <b/>
        <sz val="10"/>
        <color indexed="25"/>
        <rFont val="Verdana"/>
        <family val="2"/>
      </rPr>
      <t xml:space="preserve">b) </t>
    </r>
    <r>
      <rPr>
        <sz val="10"/>
        <color indexed="25"/>
        <rFont val="Verdana"/>
        <family val="2"/>
      </rPr>
      <t xml:space="preserve">Brüt asgari ücretin %10 arttırımlı …. kişi x .... saat fazla çalışma x …....-TL birim fiyat 
</t>
    </r>
  </si>
  <si>
    <r>
      <rPr>
        <b/>
        <sz val="10"/>
        <color indexed="25"/>
        <rFont val="Verdana"/>
        <family val="2"/>
      </rPr>
      <t>c)</t>
    </r>
    <r>
      <rPr>
        <sz val="10"/>
        <color indexed="25"/>
        <rFont val="Verdana"/>
        <family val="2"/>
      </rPr>
      <t xml:space="preserve"> Brüt asgari ücretin %20 arttırımlı …. kişi x .... saat fazla çalışma x ……..-TL birim fiyat
</t>
    </r>
  </si>
  <si>
    <r>
      <rPr>
        <b/>
        <sz val="10"/>
        <color indexed="25"/>
        <rFont val="Verdana"/>
        <family val="2"/>
      </rPr>
      <t>a)</t>
    </r>
    <r>
      <rPr>
        <sz val="10"/>
        <color indexed="25"/>
        <rFont val="Verdana"/>
        <family val="2"/>
      </rPr>
      <t xml:space="preserve"> Brüt asgari ücret………. kişi x ……...…....-TL birim fiyat x ……..  Ulusal bayram ve genel tatil günü </t>
    </r>
  </si>
  <si>
    <r>
      <rPr>
        <b/>
        <sz val="10"/>
        <color indexed="25"/>
        <rFont val="Verdana"/>
        <family val="2"/>
      </rPr>
      <t xml:space="preserve">b) </t>
    </r>
    <r>
      <rPr>
        <sz val="10"/>
        <color indexed="25"/>
        <rFont val="Verdana"/>
        <family val="2"/>
      </rPr>
      <t xml:space="preserve">Brüt asgari ücretin %10 arttırımlı ………. kişi x ……...…....-TL birim fiyat x ……..  Ulusal bayram ve genel tatil günü </t>
    </r>
  </si>
  <si>
    <r>
      <rPr>
        <b/>
        <sz val="10"/>
        <color indexed="25"/>
        <rFont val="Verdana"/>
        <family val="2"/>
      </rPr>
      <t>c)</t>
    </r>
    <r>
      <rPr>
        <sz val="10"/>
        <color indexed="25"/>
        <rFont val="Verdana"/>
        <family val="2"/>
      </rPr>
      <t xml:space="preserve"> Brüt asgari ücretin %20 arttırımlı ………. kişi x ……...…....-TL birim fiyat x ……..  Ulusal bayram ve genel tatil günü </t>
    </r>
  </si>
  <si>
    <r>
      <rPr>
        <b/>
        <sz val="10"/>
        <color indexed="25"/>
        <rFont val="Verdana"/>
        <family val="2"/>
      </rPr>
      <t xml:space="preserve">a) </t>
    </r>
    <r>
      <rPr>
        <sz val="10"/>
        <color indexed="25"/>
        <rFont val="Verdana"/>
        <family val="2"/>
      </rPr>
      <t>Brüt asgari ücret………. kişi x ……...…....-TL birim fiyat x ….…..gün</t>
    </r>
  </si>
  <si>
    <r>
      <rPr>
        <b/>
        <sz val="10"/>
        <color indexed="25"/>
        <rFont val="Verdana"/>
        <family val="2"/>
      </rPr>
      <t xml:space="preserve">b) </t>
    </r>
    <r>
      <rPr>
        <sz val="10"/>
        <color indexed="25"/>
        <rFont val="Verdana"/>
        <family val="2"/>
      </rPr>
      <t>Brüt asgari ücretin %10 arttırımlı ………. kişi x ……...…....-TL birim fiyat x …..….gün</t>
    </r>
  </si>
  <si>
    <r>
      <rPr>
        <b/>
        <sz val="10"/>
        <color indexed="25"/>
        <rFont val="Verdana"/>
        <family val="2"/>
      </rPr>
      <t>c)</t>
    </r>
    <r>
      <rPr>
        <sz val="10"/>
        <color indexed="25"/>
        <rFont val="Verdana"/>
        <family val="2"/>
      </rPr>
      <t xml:space="preserve"> Brüt asgari ücretin %20 arttırımlı ………. kişi x ……...…....-TL birim fiyat x ….…..gün</t>
    </r>
  </si>
  <si>
    <r>
      <rPr>
        <b/>
        <sz val="10"/>
        <color indexed="25"/>
        <rFont val="Verdana"/>
        <family val="2"/>
      </rPr>
      <t>a)</t>
    </r>
    <r>
      <rPr>
        <sz val="10"/>
        <color indexed="25"/>
        <rFont val="Verdana"/>
        <family val="2"/>
      </rPr>
      <t xml:space="preserve"> Brüt asgari ücret ………. kişi x ……...…....-TL birim fiyat x ….…..ay</t>
    </r>
  </si>
  <si>
    <r>
      <rPr>
        <b/>
        <sz val="10"/>
        <color indexed="25"/>
        <rFont val="Verdana"/>
        <family val="2"/>
      </rPr>
      <t>b)</t>
    </r>
    <r>
      <rPr>
        <sz val="10"/>
        <color indexed="25"/>
        <rFont val="Verdana"/>
        <family val="2"/>
      </rPr>
      <t xml:space="preserve"> Brüt asgari ücretin %10 arttırımlı ………. kişi x ……...…....-TL birim fiyat x ….…..ay</t>
    </r>
  </si>
  <si>
    <r>
      <rPr>
        <b/>
        <sz val="10"/>
        <color indexed="25"/>
        <rFont val="Verdana"/>
        <family val="2"/>
      </rPr>
      <t>c)</t>
    </r>
    <r>
      <rPr>
        <sz val="10"/>
        <color indexed="25"/>
        <rFont val="Verdana"/>
        <family val="2"/>
      </rPr>
      <t xml:space="preserve"> Brüt asgari ücretin %20arttırımlı ………. kişi x ……...…....-TL birim fiyat x ….…..ay</t>
    </r>
  </si>
  <si>
    <r>
      <t xml:space="preserve">19-FİRMA KARI: (%20 kar oranını geçmemek üzere, %3 sözleşme giderleri, genel giderler ve KDV hariç) </t>
    </r>
    <r>
      <rPr>
        <sz val="11"/>
        <color indexed="25"/>
        <rFont val="Verdana"/>
        <family val="2"/>
      </rPr>
      <t xml:space="preserve">
</t>
    </r>
    <r>
      <rPr>
        <sz val="10"/>
        <color indexed="25"/>
        <rFont val="Verdana"/>
        <family val="2"/>
      </rPr>
      <t>(Örneğin %30 arttırımlı bir kişi için 1.392,30-TL asgari işçilik maliyeti üzerinden aylık kar dahil 1.642,91.-TL maliyet öngörüldü ise; 1.642,91.-TL  -  1.392,30.-TL=250,61.-TL kar eklenmiş, 250,61.-TL / 1.392,30.-TL=%18 kar konulmuştur.)</t>
    </r>
  </si>
  <si>
    <r>
      <t xml:space="preserve">a) Brüt asgari ücret   …. kişi x .... saat fazla çalışma x 11,17.-TL saatlik birim fiyat     </t>
    </r>
    <r>
      <rPr>
        <sz val="10"/>
        <color indexed="25"/>
        <rFont val="Verdana"/>
        <family val="2"/>
      </rPr>
      <t xml:space="preserve">
</t>
    </r>
    <r>
      <rPr>
        <sz val="9"/>
        <color indexed="25"/>
        <rFont val="Verdana"/>
        <family val="2"/>
      </rPr>
      <t xml:space="preserve">(1.071,00 brüt asgari ücret x =1.071,00    1.071,00 x %22,5 işveren payı=240,98     1.071,00 + 240,98=1.311,98                                                  1.311,98 x %3 sözleşme gideri= 1.351,34    1.351,34 / 30 gün=45,04.-TL   45,04.-TL / fiili çalışılan 7,5 saat * 1.50 (%50 artırımlı ücret) = 9,01.-TL       </t>
    </r>
    <r>
      <rPr>
        <b/>
        <u val="single"/>
        <sz val="9"/>
        <color indexed="25"/>
        <rFont val="Verdana"/>
        <family val="2"/>
      </rPr>
      <t xml:space="preserve"> </t>
    </r>
  </si>
  <si>
    <r>
      <t xml:space="preserve">b) Brüt asgari ücretin %10 arttırımlı …. kişi x .... saat fazla çalışma x 9,91.-TL birim fiyat </t>
    </r>
    <r>
      <rPr>
        <sz val="10"/>
        <color indexed="25"/>
        <rFont val="Verdana"/>
        <family val="2"/>
      </rPr>
      <t xml:space="preserve">
</t>
    </r>
  </si>
  <si>
    <r>
      <t xml:space="preserve">a) Brüt asgari ücret üzeri …. kişi x .... gün resmi ve dini bayramlarda çalışma x 45,04.-TL birim fiyat  </t>
    </r>
    <r>
      <rPr>
        <sz val="10"/>
        <color indexed="25"/>
        <rFont val="Verdana"/>
        <family val="2"/>
      </rPr>
      <t xml:space="preserve">
</t>
    </r>
    <r>
      <rPr>
        <sz val="8"/>
        <color indexed="25"/>
        <rFont val="Verdana"/>
        <family val="2"/>
      </rPr>
      <t xml:space="preserve">(1.071,00 brüt asgari ücret x =1.071,00   1.071,00 x %22,5 işveren payı=240,98   1.071,00 + 240,98=1.311,98     1.311,98 x %3 sözleşme gideri= 1.1.351,34   1.351,34 / 30 gün=45,04.-TL   </t>
    </r>
    <r>
      <rPr>
        <sz val="10"/>
        <color indexed="25"/>
        <rFont val="Verdana"/>
        <family val="2"/>
      </rPr>
      <t xml:space="preserve">      </t>
    </r>
    <r>
      <rPr>
        <b/>
        <u val="single"/>
        <sz val="10"/>
        <color indexed="25"/>
        <rFont val="Verdana"/>
        <family val="2"/>
      </rPr>
      <t xml:space="preserve"> </t>
    </r>
  </si>
  <si>
    <r>
      <t xml:space="preserve">b) Brüt asgari ücretin %10 arttırımlı …. kişi x .... gün resmi ve dini bayramlarda çalışma x 49,55.-TL birim fiyat </t>
    </r>
    <r>
      <rPr>
        <sz val="10"/>
        <color indexed="25"/>
        <rFont val="Verdana"/>
        <family val="2"/>
      </rPr>
      <t xml:space="preserve">
</t>
    </r>
  </si>
  <si>
    <r>
      <t>YEMEK BEDELİ:(Brüt aylık yemek bedeli …................... TL x ..…. kişi x ..…. ay) 
(BRÜT AYLIK YEMEK BEDELİ, TOPLAM KİŞİ SAYISI VE ÇALIŞILACAK TOPLAM AY SAYISI YAZILACAKTIR.)</t>
    </r>
    <r>
      <rPr>
        <sz val="10"/>
        <color indexed="25"/>
        <rFont val="Verdana"/>
        <family val="2"/>
      </rPr>
      <t xml:space="preserve"> 
</t>
    </r>
    <r>
      <rPr>
        <sz val="8"/>
        <color indexed="25"/>
        <rFont val="Verdana"/>
        <family val="2"/>
      </rPr>
      <t xml:space="preserve">(Brüt aylık yemek bedeli=Brüt günlük yemek bedeli …. TL x …. gün) 
(a-Günlük brüt yemek bedeli=Günlük net yemek bedeli x1.30948)
(b-Günlük net yemek bedeli=Günlük brüt yemek bedeli /1.30948) </t>
    </r>
  </si>
  <si>
    <r>
      <t xml:space="preserve">YEMEK PRİM İSTİSNA TUTARI (55,64.-TL x  .......…. kişi x ...........….. ay) (Fiilen çalışılacak 26 gün sayısı üzerinden 55,64.-TL yemek prim istisna tutarı hesaplanmış olup, fiilen 22 gün çalışılacak ise yemek prim istisna tutarı ayrıca hesap edilecektir.)
(YEMEK PRİM İSTİSNA TUTARI, TOPLAM KİŞİ SAYISI VE ÇALIŞILACAK TOPLAM AY SAYISI YAZILACAKTIR.)
</t>
    </r>
    <r>
      <rPr>
        <sz val="8"/>
        <color indexed="25"/>
        <rFont val="Verdana"/>
        <family val="2"/>
      </rPr>
      <t xml:space="preserve">(Günlük asgari ücret: 1.071,00.-TL/30 gün=35,70.-TL   Çalışma ve Sosyal Güvenlik Bakanlığınca yemek parası için, her yıl belirlenen günlük asgari ücretin %6 prim istisnası 35,70.-TL x %6 = 2,14.-TL    2,14.-TL x 26 gün=55,64.-TL) </t>
    </r>
  </si>
  <si>
    <r>
      <t xml:space="preserve">YOL BEDELİ: (Brüt aylık yol bedeli ...............…. TL x … kişi x …ay) 
(BRÜT AYLIK YOL BEDELİ, TOPLAM KİŞİ SAYISI VE ÇALIŞILACAK TOPLAM AY SAYISI YAZILACAKTIR.) 
</t>
    </r>
    <r>
      <rPr>
        <sz val="8"/>
        <color indexed="25"/>
        <rFont val="Verdana"/>
        <family val="2"/>
      </rPr>
      <t xml:space="preserve">(Brüt aylık yol bedeli=Brüt günlük yol bedeli …. TL x …. gün)
(a- Günlük brüt yol bedeli=Günlük net yol bedeli x 1.30948)
(b- Günlük net yol bedeli=Günlük brüt yol bedeli / 1.30948) </t>
    </r>
    <r>
      <rPr>
        <sz val="10"/>
        <color indexed="25"/>
        <rFont val="Verdana"/>
        <family val="2"/>
      </rPr>
      <t xml:space="preserve">  </t>
    </r>
  </si>
  <si>
    <r>
      <t xml:space="preserve">GİYİM BEDELİ: (Aylık Giyim Bedeli ……………. TL x ….. Kişi x …..Ay)  
(AYLIK GİYİM BEDELİ, TOPLAM KİŞİ SAYISI VE ÇALIŞILACAK TOPLAM AY SAYISI YAZILACAKTIR. </t>
    </r>
    <r>
      <rPr>
        <b/>
        <sz val="8"/>
        <color indexed="25"/>
        <rFont val="Verdana"/>
        <family val="2"/>
      </rPr>
      <t xml:space="preserve">Giyim bedeli her işçi için farklılık arz ediyorsa İşçilik Hesaplama Modülündeki toplam giyim bedeli toplanarak E124 hücresine yazılacaktır.)
</t>
    </r>
    <r>
      <rPr>
        <sz val="8"/>
        <color indexed="25"/>
        <rFont val="Verdana"/>
        <family val="2"/>
      </rPr>
      <t>(Aylık Giyim Bedeli= Günlük giyim bedeli ………. TL x ……. Gün)</t>
    </r>
  </si>
  <si>
    <r>
      <rPr>
        <b/>
        <sz val="10"/>
        <color indexed="25"/>
        <rFont val="Verdana"/>
        <family val="2"/>
      </rPr>
      <t>c) AYNİ YEMEKTEN YARARLANILMASI HALİNDE…. KİŞİNİN …. AYLIK İŞVEREN PAYI</t>
    </r>
    <r>
      <rPr>
        <sz val="10"/>
        <color indexed="25"/>
        <rFont val="Verdana"/>
        <family val="2"/>
      </rPr>
      <t xml:space="preserve">
(</t>
    </r>
    <r>
      <rPr>
        <sz val="8"/>
        <color indexed="25"/>
        <rFont val="Verdana"/>
        <family val="2"/>
      </rPr>
      <t>Brüt asgari ücretin %20 fazlası ……. TL + aylık brüt yol bedeli ……TL + aylık brüt yemek bedeli ……TL - yemek prim istisna tutarı ……. TL x %22,5 - İş kazası ve meslek hastalığı prim oranı)</t>
    </r>
  </si>
  <si>
    <r>
      <rPr>
        <b/>
        <sz val="10"/>
        <color indexed="25"/>
        <rFont val="Verdana"/>
        <family val="2"/>
      </rPr>
      <t>ç)</t>
    </r>
    <r>
      <rPr>
        <sz val="10"/>
        <color indexed="25"/>
        <rFont val="Verdana"/>
        <family val="2"/>
      </rPr>
      <t xml:space="preserve"> </t>
    </r>
    <r>
      <rPr>
        <b/>
        <sz val="10"/>
        <color indexed="25"/>
        <rFont val="Verdana"/>
        <family val="2"/>
      </rPr>
      <t>AYNİ YEMEKTEN YARARLANILMASI HALİNDE</t>
    </r>
    <r>
      <rPr>
        <sz val="10"/>
        <color indexed="25"/>
        <rFont val="Verdana"/>
        <family val="2"/>
      </rPr>
      <t xml:space="preserve"> </t>
    </r>
    <r>
      <rPr>
        <b/>
        <sz val="10"/>
        <color indexed="25"/>
        <rFont val="Verdana"/>
        <family val="2"/>
      </rPr>
      <t>%3 SÖZLEŞME GİDERİ</t>
    </r>
    <r>
      <rPr>
        <sz val="10"/>
        <color indexed="25"/>
        <rFont val="Verdana"/>
        <family val="2"/>
      </rPr>
      <t xml:space="preserve">
(Brüt asgari ücretin %20 fazlası ……. TL + aylık brüt yol bedeli ……TL + aylık brüt yemek bedeli ……TL + giyim bedeli ……TL + işveren payı …….TL x %3)</t>
    </r>
  </si>
  <si>
    <r>
      <t>YEMEK BEDELİ:(Brüt aylık yemek bedeli ........…. TL x ...…. kişi x …..... ay)</t>
    </r>
    <r>
      <rPr>
        <sz val="10"/>
        <color indexed="25"/>
        <rFont val="Verdana"/>
        <family val="2"/>
      </rPr>
      <t xml:space="preserve"> 
</t>
    </r>
    <r>
      <rPr>
        <b/>
        <sz val="10"/>
        <color indexed="25"/>
        <rFont val="Verdana"/>
        <family val="2"/>
      </rPr>
      <t xml:space="preserve">(BRÜT AYLIK YEMEK BEDELİ, TOPLAM KİŞİ SAYISI VE ÇALIŞILACAK TOPLAM AY SAYISI YAZILACAKTIR.) 
</t>
    </r>
    <r>
      <rPr>
        <sz val="8"/>
        <color indexed="25"/>
        <rFont val="Verdana"/>
        <family val="2"/>
      </rPr>
      <t xml:space="preserve">(Brüt aylık yemek bedeli=Brüt günlük yemek bedeli …. TL x …. gün) 
(a-Günlük brüt yemek bedeli=Günlük net yemek bedeli x1.30948)   
(b-Günlük net yemek bedeli=Günlük brüt yemek bedeli /1.30948) </t>
    </r>
  </si>
  <si>
    <r>
      <t>YEMEK PRİM İSTİSNA TUTARI (55,64.-TL x  .......…. kişi x ...........….. ay)</t>
    </r>
    <r>
      <rPr>
        <b/>
        <sz val="9"/>
        <color indexed="25"/>
        <rFont val="Verdana"/>
        <family val="2"/>
      </rPr>
      <t xml:space="preserve"> (Fiilen çalışılacak 26 gün sayısı üzerinden 55,64.-TL yemek prim istisna tutarı hesaplanmış olup, fiilen 22 gün çalışılacak ise yemek prim istisna tutarı ayrıca hesap edilecektir.)</t>
    </r>
    <r>
      <rPr>
        <b/>
        <sz val="10"/>
        <color indexed="25"/>
        <rFont val="Verdana"/>
        <family val="2"/>
      </rPr>
      <t xml:space="preserve">
(YEMEK PRİM İSTİSNA TUTARI, TOPLAM KİŞİ SAYISI VE ÇALIŞILACAK TOPLAM AY SAYISI YAZILACAKTIR.)
</t>
    </r>
    <r>
      <rPr>
        <sz val="8"/>
        <color indexed="25"/>
        <rFont val="Verdana"/>
        <family val="2"/>
      </rPr>
      <t>(Günlük asgari ücret: 1.071,00.-TL/30 gün=35,70.-TL   Çalışma ve Sosyal Güvenlik Bakanlığınca yemek parası için, her yıl belirlenen günlük asgari ücretin %6 prim istisnası 35,70.-TL x %6 = 2,14.-TL    2,14.-TL x 26 gün=55,64.-TL)</t>
    </r>
    <r>
      <rPr>
        <sz val="10"/>
        <color indexed="25"/>
        <rFont val="Verdana"/>
        <family val="2"/>
      </rPr>
      <t xml:space="preserve"> </t>
    </r>
  </si>
  <si>
    <r>
      <t xml:space="preserve">YOL BEDELİ: (Brüt aylık yol bedeli …............. TL x .........… kişi x ..........…ay)  
(BRÜT AYLIK YOL BEDELİ, TOPLAM KİŞİ SAYISI VE ÇALIŞILACAK TOPLAM AY SAYISI YAZILACAKTIR.)
</t>
    </r>
    <r>
      <rPr>
        <sz val="8"/>
        <color indexed="25"/>
        <rFont val="Verdana"/>
        <family val="2"/>
      </rPr>
      <t xml:space="preserve">(Brüt aylık yol bedeli=Brüt günlük yol bedeli …. TL x …. gün) 
(a- Günlük brüt yol bedeli=Günlük net yol bedeli x 1.30948)
(b- Günlük net yol bedeli=Günlük brüt yol bedeli / 1.30948) </t>
    </r>
    <r>
      <rPr>
        <sz val="10"/>
        <color indexed="25"/>
        <rFont val="Verdana"/>
        <family val="2"/>
      </rPr>
      <t xml:space="preserve"> </t>
    </r>
  </si>
  <si>
    <r>
      <t>GİYİM BEDELİ: (Aylık Giyim Bedeli ………….. TL x …..... Kişi x ……… Ay)  
(AYLIK GİYİM BEDELİ, TOPLAM KİŞİ SAYISI VE ÇALIŞILACAK TOPLAM AY SAYISI YAZILACAKTIR.</t>
    </r>
    <r>
      <rPr>
        <b/>
        <sz val="8"/>
        <color indexed="25"/>
        <rFont val="Verdana"/>
        <family val="2"/>
      </rPr>
      <t xml:space="preserve"> Giyim bedeli her işçi için farklılık arz ediyorsa İşçilik Hesaplama Modülündeki toplam giyim bedeli toplanarak E103 hücresine yazılacaktır.)
</t>
    </r>
    <r>
      <rPr>
        <sz val="8"/>
        <color indexed="25"/>
        <rFont val="Verdana"/>
        <family val="2"/>
      </rPr>
      <t>(Aylık Giyim Bedeli= Günlük giyim bedeli ………. TL x ……. Gün)</t>
    </r>
  </si>
  <si>
    <r>
      <t xml:space="preserve">BRÜT ASGARİ ÜCRET 1.071,00 TL, BRÜT ASGARİ ÜCRETİN %10 FAZLASI 1.178,10.-TL X …. KİŞİ X …..AY </t>
    </r>
    <r>
      <rPr>
        <b/>
        <sz val="8"/>
        <color indexed="25"/>
        <rFont val="Verdana"/>
        <family val="2"/>
      </rPr>
      <t>( Bu oran verilen Asgarı ücret üzeri fazlasına göre değiştirilecektir)</t>
    </r>
  </si>
  <si>
    <r>
      <rPr>
        <b/>
        <sz val="10"/>
        <color indexed="25"/>
        <rFont val="Verdana"/>
        <family val="2"/>
      </rPr>
      <t>c) AYNİ YEMEKTEN YARARLANILMASI HALİNDE…. KİŞİNİN …. AYLIK İŞVEREN PAYI</t>
    </r>
    <r>
      <rPr>
        <sz val="10"/>
        <color indexed="25"/>
        <rFont val="Verdana"/>
        <family val="2"/>
      </rPr>
      <t xml:space="preserve">
</t>
    </r>
    <r>
      <rPr>
        <sz val="8"/>
        <color indexed="25"/>
        <rFont val="Verdana"/>
        <family val="2"/>
      </rPr>
      <t>(Brüt asgari ücretin %10 fazlası ……. TL + aylık brüt yol bedeli ……TL + aylık brüt yemek bedeli ……TL - yemek prim istisna tutarı ……. TL x %22,5 - İş kazası ve meslek hastalığı prim oranı)</t>
    </r>
  </si>
  <si>
    <r>
      <rPr>
        <b/>
        <sz val="10"/>
        <color indexed="25"/>
        <rFont val="Verdana"/>
        <family val="2"/>
      </rPr>
      <t>ç)</t>
    </r>
    <r>
      <rPr>
        <sz val="10"/>
        <color indexed="25"/>
        <rFont val="Verdana"/>
        <family val="2"/>
      </rPr>
      <t xml:space="preserve"> </t>
    </r>
    <r>
      <rPr>
        <b/>
        <sz val="10"/>
        <color indexed="25"/>
        <rFont val="Verdana"/>
        <family val="2"/>
      </rPr>
      <t>AYNİ YEMEKTEN YARARLANILMASI HALİNDE</t>
    </r>
    <r>
      <rPr>
        <sz val="10"/>
        <color indexed="25"/>
        <rFont val="Verdana"/>
        <family val="2"/>
      </rPr>
      <t xml:space="preserve"> </t>
    </r>
    <r>
      <rPr>
        <b/>
        <sz val="10"/>
        <color indexed="25"/>
        <rFont val="Verdana"/>
        <family val="2"/>
      </rPr>
      <t>%3 SÖZLEŞME GİDERİ</t>
    </r>
    <r>
      <rPr>
        <sz val="10"/>
        <color indexed="25"/>
        <rFont val="Verdana"/>
        <family val="2"/>
      </rPr>
      <t xml:space="preserve">
</t>
    </r>
    <r>
      <rPr>
        <sz val="8"/>
        <color indexed="25"/>
        <rFont val="Verdana"/>
        <family val="2"/>
      </rPr>
      <t>(Brüt asgari ücretin %10 fazlası ……. TL + aylık brüt yol bedeli ……TL + aylık brüt yemek bedeli ……TL + giyim bedeli ……TL + işveren payı …….TL x %3)</t>
    </r>
  </si>
  <si>
    <t>BRÜT ASGARİ ÜCRET ÜZERİNDE,L, BRÜT ASGARİ ÜCRETİN . 1.071,00 T-TL X …. KİŞİ X …..AY ( Geçerli asgari ücret yazılacaktır.)</t>
  </si>
  <si>
    <r>
      <rPr>
        <b/>
        <sz val="10"/>
        <color indexed="25"/>
        <rFont val="Verdana"/>
        <family val="2"/>
      </rPr>
      <t>c)</t>
    </r>
    <r>
      <rPr>
        <sz val="10"/>
        <color indexed="25"/>
        <rFont val="Verdana"/>
        <family val="2"/>
      </rPr>
      <t xml:space="preserve"> </t>
    </r>
    <r>
      <rPr>
        <b/>
        <sz val="10"/>
        <color indexed="25"/>
        <rFont val="Verdana"/>
        <family val="2"/>
      </rPr>
      <t>AYNİ YEMEKTEN YARARLANILMASI HALİNDE</t>
    </r>
    <r>
      <rPr>
        <sz val="10"/>
        <color indexed="25"/>
        <rFont val="Verdana"/>
        <family val="2"/>
      </rPr>
      <t xml:space="preserve"> </t>
    </r>
    <r>
      <rPr>
        <b/>
        <sz val="10"/>
        <color indexed="25"/>
        <rFont val="Verdana"/>
        <family val="2"/>
      </rPr>
      <t>…. KİŞİNİN …. AYLIK İŞVEREN PAYI</t>
    </r>
    <r>
      <rPr>
        <sz val="10"/>
        <color indexed="25"/>
        <rFont val="Verdana"/>
        <family val="2"/>
      </rPr>
      <t xml:space="preserve">
</t>
    </r>
    <r>
      <rPr>
        <sz val="8"/>
        <color indexed="25"/>
        <rFont val="Verdana"/>
        <family val="2"/>
      </rPr>
      <t xml:space="preserve">(Brüt asgari ücretin  ……. TL + aylık brüt yol bedeli ……TL + aylık brüt yemek bedeli ……TL - yemek prim istisna tutarı ……. TL x %22,5 - İş kazası ve meslek hastalığı prim oranı) </t>
    </r>
  </si>
  <si>
    <r>
      <rPr>
        <b/>
        <sz val="10"/>
        <color indexed="25"/>
        <rFont val="Verdana"/>
        <family val="2"/>
      </rPr>
      <t>ç)</t>
    </r>
    <r>
      <rPr>
        <sz val="10"/>
        <color indexed="25"/>
        <rFont val="Verdana"/>
        <family val="2"/>
      </rPr>
      <t xml:space="preserve"> </t>
    </r>
    <r>
      <rPr>
        <b/>
        <sz val="10"/>
        <color indexed="25"/>
        <rFont val="Verdana"/>
        <family val="2"/>
      </rPr>
      <t>AYNİ YEMEKTEN YARARLANILMASI HALİNDE</t>
    </r>
    <r>
      <rPr>
        <sz val="10"/>
        <color indexed="25"/>
        <rFont val="Verdana"/>
        <family val="2"/>
      </rPr>
      <t xml:space="preserve"> </t>
    </r>
    <r>
      <rPr>
        <b/>
        <sz val="10"/>
        <color indexed="25"/>
        <rFont val="Verdana"/>
        <family val="2"/>
      </rPr>
      <t>%3 SÖZLEŞME GİDERİ</t>
    </r>
    <r>
      <rPr>
        <sz val="10"/>
        <color indexed="25"/>
        <rFont val="Verdana"/>
        <family val="2"/>
      </rPr>
      <t xml:space="preserve">
</t>
    </r>
    <r>
      <rPr>
        <sz val="8"/>
        <color indexed="25"/>
        <rFont val="Verdana"/>
        <family val="2"/>
      </rPr>
      <t>(Brüt asgari ücretin  ……. TL + aylık brüt yol bedeli ……TL + aylık brüt yemek bedeli ……TL + giyim bedeli ……TL + işveren payı …….TL x %3)</t>
    </r>
  </si>
  <si>
    <r>
      <rPr>
        <b/>
        <i/>
        <sz val="10"/>
        <color indexed="25"/>
        <rFont val="Verdana"/>
        <family val="2"/>
      </rPr>
      <t xml:space="preserve">17-YEMEK BEDELİ: </t>
    </r>
    <r>
      <rPr>
        <b/>
        <sz val="10"/>
        <color indexed="25"/>
        <rFont val="Verdana"/>
        <family val="2"/>
      </rPr>
      <t>(Brüt aylık yemek bedeli .................TL x .......... kişi x ......... ay)  (BRÜT AYLIK YEMEK BEDELİ, TOPLAM KİŞİ SAYISI VE ÇALIŞILACAK TOPLAM AY SAYISI YAZILACAKTIR.)</t>
    </r>
    <r>
      <rPr>
        <sz val="10"/>
        <color indexed="25"/>
        <rFont val="Verdana"/>
        <family val="2"/>
      </rPr>
      <t xml:space="preserve"> 
</t>
    </r>
    <r>
      <rPr>
        <sz val="8"/>
        <color indexed="25"/>
        <rFont val="Verdana"/>
        <family val="2"/>
      </rPr>
      <t xml:space="preserve">(Aylık brüt yemek bedeli=Günlük brüt yemek bedeli …. TL x …. gün) 
(Örneğin </t>
    </r>
    <r>
      <rPr>
        <b/>
        <sz val="8"/>
        <color indexed="25"/>
        <rFont val="Verdana"/>
        <family val="2"/>
      </rPr>
      <t>a-</t>
    </r>
    <r>
      <rPr>
        <sz val="8"/>
        <color indexed="25"/>
        <rFont val="Verdana"/>
        <family val="2"/>
      </rPr>
      <t xml:space="preserve"> Günlük net yemek bedeli 3,83.-TL ise %14 SSK işçi payı, %1 İşsizlik Sigorta Primi, %15 Gelir Vergisi ve %0,948 Damga Vergisi dahil edilerek günlük brüt yemek bedeli 3,83 x 1.30948 (%14 + %1 +%15 + %0,948 vada ((3,83*0,30948+3,83))) : 5,02 TL)   
(</t>
    </r>
    <r>
      <rPr>
        <b/>
        <sz val="8"/>
        <color indexed="25"/>
        <rFont val="Verdana"/>
        <family val="2"/>
      </rPr>
      <t>b-</t>
    </r>
    <r>
      <rPr>
        <sz val="8"/>
        <color indexed="25"/>
        <rFont val="Verdana"/>
        <family val="2"/>
      </rPr>
      <t xml:space="preserve"> Günlük brüt yemek bedeli 5,02.-TL ise %14 SSK işçi payı, %1 İşsizlik Sigorta Primi, %15 Gelir Vergisi ve %0,948 Damga Vergisi düşülerek günlük net yemek bedeli 5,02 / 1.30948: 3,83.-TL olur.) </t>
    </r>
  </si>
  <si>
    <r>
      <rPr>
        <b/>
        <i/>
        <sz val="10"/>
        <color indexed="25"/>
        <rFont val="Verdana"/>
        <family val="2"/>
      </rPr>
      <t>YEMEK PRİM İSTİSNA TUTARI</t>
    </r>
    <r>
      <rPr>
        <sz val="10"/>
        <color indexed="25"/>
        <rFont val="Verdana"/>
        <family val="2"/>
      </rPr>
      <t xml:space="preserve"> (55,64.-TL x  .......…. kişi x ...........….. ay) </t>
    </r>
    <r>
      <rPr>
        <b/>
        <sz val="9"/>
        <color indexed="25"/>
        <rFont val="Verdana"/>
        <family val="2"/>
      </rPr>
      <t xml:space="preserve">(Fiilen çalışılacak 26 gün sayısı üzerinden 55,64.-TL yemek prim istisna tutarı hesaplanmış olup, </t>
    </r>
    <r>
      <rPr>
        <b/>
        <u val="single"/>
        <sz val="9"/>
        <color indexed="25"/>
        <rFont val="Verdana"/>
        <family val="2"/>
      </rPr>
      <t>fiilen 22 gün çalışılacak ise yemek prim istisna tutarı ayrıca hesap edilecektir.)</t>
    </r>
    <r>
      <rPr>
        <b/>
        <sz val="10"/>
        <color indexed="25"/>
        <rFont val="Verdana"/>
        <family val="2"/>
      </rPr>
      <t xml:space="preserve">
(YEMEK PRİM İSTİSNA TUTARI, TOPLAM KİŞİ SAYISI VE ÇALIŞILACAK TOPLAM AY SAYISI YAZILACAKTIR.)
</t>
    </r>
    <r>
      <rPr>
        <sz val="8"/>
        <color indexed="25"/>
        <rFont val="Verdana"/>
        <family val="2"/>
      </rPr>
      <t xml:space="preserve">(Günlük asgari ücret: 1.071,00.-TL/30 gün=35,70.-TL   Çalışma ve Sosyal Güvenlik Bakanlığınca yemek parası için, her yıl belirlenen günlük asgari ücretin %6 prim istisnası 35,70.-TL x %6 = 2,14.-TL    2,14.-TL x 26 gün=55,64.-TL) </t>
    </r>
  </si>
  <si>
    <r>
      <rPr>
        <b/>
        <i/>
        <sz val="10"/>
        <color indexed="25"/>
        <rFont val="Verdana"/>
        <family val="2"/>
      </rPr>
      <t xml:space="preserve">18-YOL BEDELİ: </t>
    </r>
    <r>
      <rPr>
        <b/>
        <sz val="10"/>
        <color indexed="25"/>
        <rFont val="Verdana"/>
        <family val="2"/>
      </rPr>
      <t xml:space="preserve">(Brüt aylık yol bedeli ....................... TL x ….... kişi x .....…ay)  
(BRÜT AYLIK YOL BEDELİ, TOPLAM KİŞİ SAYISI VE ÇALIŞILACAK TOPLAM AY SAYISI YAZILACAKTIR.) 
</t>
    </r>
    <r>
      <rPr>
        <sz val="8"/>
        <color indexed="25"/>
        <rFont val="Verdana"/>
        <family val="2"/>
      </rPr>
      <t xml:space="preserve">(Brüt aylık yol bedeli=Brüt günlük yol bedeli …. TL x …. gün) 
(Örneğin </t>
    </r>
    <r>
      <rPr>
        <b/>
        <sz val="8"/>
        <color indexed="25"/>
        <rFont val="Verdana"/>
        <family val="2"/>
      </rPr>
      <t>a-</t>
    </r>
    <r>
      <rPr>
        <sz val="8"/>
        <color indexed="25"/>
        <rFont val="Verdana"/>
        <family val="2"/>
      </rPr>
      <t xml:space="preserve"> Günlük net yol bedeli 3,06.-TL ise %14 SSK işçi payı, %1 İşsizlik Sigorta Primi, %15 Gelir Vergisi ve %0,948 Damga Vergisi dahil edilerek günlük brüt yol bedeli 3,06 x 1.30948 (%14 + %1 +%15 + %0,948 ((yada 3,06*0,30948+3,06)): 4,01 TL)   
(</t>
    </r>
    <r>
      <rPr>
        <b/>
        <sz val="8"/>
        <color indexed="25"/>
        <rFont val="Verdana"/>
        <family val="2"/>
      </rPr>
      <t xml:space="preserve">b- </t>
    </r>
    <r>
      <rPr>
        <sz val="8"/>
        <color indexed="25"/>
        <rFont val="Verdana"/>
        <family val="2"/>
      </rPr>
      <t xml:space="preserve">Günlük brüt yol bedeli 4,00.-TL ise %14 SSK işçi payı, %1 İşsizlik Sigorta Primi, %15 Gelir Vergisi ve %0,948 Damga Vergisi düşülerek günlük net yol bedeli 4,01 / 1.30948: 3,06.-TL olur.) </t>
    </r>
  </si>
  <si>
    <r>
      <rPr>
        <b/>
        <i/>
        <sz val="10"/>
        <color indexed="25"/>
        <rFont val="Verdana"/>
        <family val="2"/>
      </rPr>
      <t>19- GİYİM BEDELİ:</t>
    </r>
    <r>
      <rPr>
        <b/>
        <sz val="10"/>
        <color indexed="25"/>
        <rFont val="Verdana"/>
        <family val="2"/>
      </rPr>
      <t xml:space="preserve"> (Aylık Giyim Bedeli …………. TL x ….. Kişi x …..Ay)  
(AYLIK GİYİM BEDELİ, ÇALIŞILACAK TOPLAM AY SAYISI VE TOPLAM KİŞİ SAYISI YAZILACAKTIR. </t>
    </r>
    <r>
      <rPr>
        <b/>
        <sz val="8"/>
        <color indexed="25"/>
        <rFont val="Verdana"/>
        <family val="2"/>
      </rPr>
      <t xml:space="preserve">(Giyim bedeli her işçi için farklılık arz ediyorsa İşçilik Hesaplama Modülündeki toplam giyim bedeli toplanarak E86 hücresine yazılacaktır.)
</t>
    </r>
    <r>
      <rPr>
        <sz val="8"/>
        <color indexed="25"/>
        <rFont val="Verdana"/>
        <family val="2"/>
      </rPr>
      <t>(Aylık Giyim Bedeli= Günlük giyim bedeli ………. TL x ……. Gün)</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</si>
</sst>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Red]#,##0.00"/>
    <numFmt numFmtId="181" formatCode="dd/mm/yyyy;@"/>
    <numFmt numFmtId="182" formatCode="[$-41F]dd\ mmmm\ yyyy\ dddd"/>
    <numFmt numFmtId="183" formatCode="00000"/>
    <numFmt numFmtId="184" formatCode="&quot;Evet&quot;;&quot;Evet&quot;;&quot;Hayır&quot;"/>
    <numFmt numFmtId="185" formatCode="&quot;Doğru&quot;;&quot;Doğru&quot;;&quot;Yanlış&quot;"/>
    <numFmt numFmtId="186" formatCode="&quot;Açık&quot;;&quot;Açık&quot;;&quot;Kapalı&quot;"/>
    <numFmt numFmtId="187" formatCode="#,##0.0000"/>
    <numFmt numFmtId="188" formatCode="0.0000000000000"/>
    <numFmt numFmtId="189" formatCode="0.0000000000"/>
    <numFmt numFmtId="190" formatCode="0.00000000"/>
    <numFmt numFmtId="191" formatCode="0.0000000"/>
    <numFmt numFmtId="192" formatCode="#,##0.0000;[Red]#,##0.0000"/>
    <numFmt numFmtId="193" formatCode="[$¥€-2]\ #,##0.00_);[Red]\([$€-2]\ #,##0.00\)"/>
    <numFmt numFmtId="194" formatCode="#,##0.00000"/>
    <numFmt numFmtId="195" formatCode="0.000%"/>
  </numFmts>
  <fonts count="147">
    <font>
      <sz val="10"/>
      <name val="Arial Tur"/>
      <family val="0"/>
    </font>
    <font>
      <sz val="11"/>
      <color indexed="8"/>
      <name val="Calibri"/>
      <family val="2"/>
    </font>
    <font>
      <sz val="8"/>
      <name val="Arial Tur"/>
      <family val="0"/>
    </font>
    <font>
      <b/>
      <sz val="11"/>
      <name val="Times New Roman"/>
      <family val="1"/>
    </font>
    <font>
      <sz val="11"/>
      <name val="Times New Roman"/>
      <family val="1"/>
    </font>
    <font>
      <sz val="11"/>
      <color indexed="10"/>
      <name val="Times New Roman"/>
      <family val="1"/>
    </font>
    <font>
      <sz val="12"/>
      <name val="Times New Roman"/>
      <family val="1"/>
    </font>
    <font>
      <b/>
      <sz val="12"/>
      <name val="Times New Roman"/>
      <family val="1"/>
    </font>
    <font>
      <sz val="12"/>
      <color indexed="10"/>
      <name val="Times New Roman"/>
      <family val="1"/>
    </font>
    <font>
      <b/>
      <sz val="11"/>
      <color indexed="12"/>
      <name val="Times New Roman"/>
      <family val="1"/>
    </font>
    <font>
      <sz val="11"/>
      <color indexed="12"/>
      <name val="Times New Roman"/>
      <family val="1"/>
    </font>
    <font>
      <sz val="12"/>
      <color indexed="12"/>
      <name val="Times New Roman"/>
      <family val="1"/>
    </font>
    <font>
      <b/>
      <sz val="12"/>
      <color indexed="10"/>
      <name val="Times New Roman"/>
      <family val="1"/>
    </font>
    <font>
      <sz val="10"/>
      <name val="Verdana"/>
      <family val="2"/>
    </font>
    <font>
      <u val="single"/>
      <sz val="11"/>
      <color indexed="12"/>
      <name val="Times New Roman"/>
      <family val="1"/>
    </font>
    <font>
      <sz val="10"/>
      <color indexed="12"/>
      <name val="Arial Tur"/>
      <family val="0"/>
    </font>
    <font>
      <sz val="10"/>
      <color indexed="10"/>
      <name val="Arial Tur"/>
      <family val="0"/>
    </font>
    <font>
      <u val="single"/>
      <sz val="10"/>
      <color indexed="12"/>
      <name val="Arial Tur"/>
      <family val="0"/>
    </font>
    <font>
      <u val="single"/>
      <sz val="10"/>
      <color indexed="36"/>
      <name val="Arial Tur"/>
      <family val="0"/>
    </font>
    <font>
      <b/>
      <sz val="10"/>
      <name val="Verdana"/>
      <family val="2"/>
    </font>
    <font>
      <b/>
      <sz val="10"/>
      <color indexed="12"/>
      <name val="Verdana"/>
      <family val="2"/>
    </font>
    <font>
      <sz val="10"/>
      <color indexed="12"/>
      <name val="Verdana"/>
      <family val="2"/>
    </font>
    <font>
      <sz val="10"/>
      <color indexed="10"/>
      <name val="Verdana"/>
      <family val="2"/>
    </font>
    <font>
      <b/>
      <u val="single"/>
      <sz val="10"/>
      <color indexed="10"/>
      <name val="Verdana"/>
      <family val="2"/>
    </font>
    <font>
      <b/>
      <sz val="10"/>
      <color indexed="10"/>
      <name val="Verdana"/>
      <family val="2"/>
    </font>
    <font>
      <i/>
      <sz val="11"/>
      <color indexed="10"/>
      <name val="Verdana"/>
      <family val="2"/>
    </font>
    <font>
      <sz val="7"/>
      <color indexed="10"/>
      <name val="Verdana"/>
      <family val="2"/>
    </font>
    <font>
      <sz val="8"/>
      <color indexed="10"/>
      <name val="Verdana"/>
      <family val="2"/>
    </font>
    <font>
      <sz val="11"/>
      <color indexed="10"/>
      <name val="Verdana"/>
      <family val="2"/>
    </font>
    <font>
      <b/>
      <sz val="8"/>
      <color indexed="10"/>
      <name val="Verdana"/>
      <family val="2"/>
    </font>
    <font>
      <b/>
      <u val="single"/>
      <sz val="10"/>
      <color indexed="30"/>
      <name val="Verdana"/>
      <family val="2"/>
    </font>
    <font>
      <b/>
      <i/>
      <sz val="10"/>
      <name val="Verdana"/>
      <family val="2"/>
    </font>
    <font>
      <b/>
      <u val="single"/>
      <sz val="10"/>
      <name val="Verdana"/>
      <family val="2"/>
    </font>
    <font>
      <b/>
      <u val="single"/>
      <sz val="11"/>
      <name val="Verdana"/>
      <family val="2"/>
    </font>
    <font>
      <b/>
      <u val="single"/>
      <sz val="10"/>
      <color indexed="12"/>
      <name val="Verdana"/>
      <family val="2"/>
    </font>
    <font>
      <sz val="10"/>
      <color indexed="17"/>
      <name val="Verdana"/>
      <family val="2"/>
    </font>
    <font>
      <sz val="10"/>
      <color indexed="30"/>
      <name val="Verdana"/>
      <family val="2"/>
    </font>
    <font>
      <u val="single"/>
      <sz val="10"/>
      <name val="Verdana"/>
      <family val="2"/>
    </font>
    <font>
      <b/>
      <sz val="10"/>
      <color indexed="57"/>
      <name val="Verdana"/>
      <family val="2"/>
    </font>
    <font>
      <b/>
      <i/>
      <u val="single"/>
      <sz val="10"/>
      <name val="Verdana"/>
      <family val="2"/>
    </font>
    <font>
      <b/>
      <i/>
      <sz val="10"/>
      <color indexed="30"/>
      <name val="Verdana"/>
      <family val="2"/>
    </font>
    <font>
      <i/>
      <sz val="10"/>
      <name val="Verdana"/>
      <family val="2"/>
    </font>
    <font>
      <i/>
      <sz val="10"/>
      <color indexed="10"/>
      <name val="Verdana"/>
      <family val="2"/>
    </font>
    <font>
      <b/>
      <i/>
      <sz val="11"/>
      <name val="Verdana"/>
      <family val="2"/>
    </font>
    <font>
      <b/>
      <sz val="9"/>
      <name val="Verdana"/>
      <family val="2"/>
    </font>
    <font>
      <b/>
      <u val="single"/>
      <sz val="9"/>
      <name val="Verdana"/>
      <family val="2"/>
    </font>
    <font>
      <b/>
      <sz val="9"/>
      <color indexed="10"/>
      <name val="Verdana"/>
      <family val="2"/>
    </font>
    <font>
      <i/>
      <u val="single"/>
      <sz val="10"/>
      <name val="Verdana"/>
      <family val="2"/>
    </font>
    <font>
      <u val="single"/>
      <sz val="10"/>
      <color indexed="10"/>
      <name val="Verdan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u val="single"/>
      <sz val="11"/>
      <color indexed="10"/>
      <name val="Verdana"/>
      <family val="2"/>
    </font>
    <font>
      <b/>
      <i/>
      <sz val="11"/>
      <color indexed="10"/>
      <name val="Verdana"/>
      <family val="2"/>
    </font>
    <font>
      <b/>
      <i/>
      <sz val="14"/>
      <color indexed="10"/>
      <name val="Verdana"/>
      <family val="2"/>
    </font>
    <font>
      <b/>
      <sz val="11"/>
      <color indexed="10"/>
      <name val="Verdana"/>
      <family val="2"/>
    </font>
    <font>
      <b/>
      <i/>
      <sz val="9"/>
      <color indexed="10"/>
      <name val="Verdana"/>
      <family val="2"/>
    </font>
    <font>
      <b/>
      <sz val="10"/>
      <color indexed="30"/>
      <name val="Verdana"/>
      <family val="2"/>
    </font>
    <font>
      <b/>
      <sz val="22"/>
      <name val="Calibri"/>
      <family val="2"/>
    </font>
    <font>
      <b/>
      <i/>
      <sz val="16"/>
      <color indexed="47"/>
      <name val="Verdana"/>
      <family val="2"/>
    </font>
    <font>
      <b/>
      <i/>
      <sz val="11"/>
      <color indexed="47"/>
      <name val="Verdana"/>
      <family val="2"/>
    </font>
    <font>
      <b/>
      <sz val="10"/>
      <color indexed="47"/>
      <name val="Verdana"/>
      <family val="2"/>
    </font>
    <font>
      <b/>
      <i/>
      <sz val="10"/>
      <color indexed="47"/>
      <name val="Verdana"/>
      <family val="2"/>
    </font>
    <font>
      <i/>
      <sz val="10"/>
      <color indexed="47"/>
      <name val="Verdana"/>
      <family val="2"/>
    </font>
    <font>
      <i/>
      <u val="single"/>
      <sz val="10"/>
      <color indexed="47"/>
      <name val="Verdana"/>
      <family val="2"/>
    </font>
    <font>
      <b/>
      <sz val="11"/>
      <color indexed="47"/>
      <name val="Times New Roman"/>
      <family val="1"/>
    </font>
    <font>
      <b/>
      <sz val="12"/>
      <color indexed="47"/>
      <name val="Times New Roman"/>
      <family val="1"/>
    </font>
    <font>
      <b/>
      <sz val="11"/>
      <color indexed="47"/>
      <name val="Verdana"/>
      <family val="2"/>
    </font>
    <font>
      <sz val="10"/>
      <color indexed="47"/>
      <name val="Verdana"/>
      <family val="2"/>
    </font>
    <font>
      <b/>
      <u val="single"/>
      <sz val="10"/>
      <color indexed="47"/>
      <name val="Verdana"/>
      <family val="2"/>
    </font>
    <font>
      <b/>
      <sz val="9"/>
      <color indexed="47"/>
      <name val="Verdana"/>
      <family val="2"/>
    </font>
    <font>
      <b/>
      <sz val="10"/>
      <color indexed="25"/>
      <name val="Verdana"/>
      <family val="2"/>
    </font>
    <font>
      <b/>
      <u val="single"/>
      <sz val="11"/>
      <color indexed="25"/>
      <name val="Verdana"/>
      <family val="2"/>
    </font>
    <font>
      <b/>
      <sz val="11"/>
      <color indexed="25"/>
      <name val="Verdana"/>
      <family val="2"/>
    </font>
    <font>
      <sz val="10"/>
      <color indexed="25"/>
      <name val="Verdana"/>
      <family val="2"/>
    </font>
    <font>
      <b/>
      <i/>
      <sz val="11"/>
      <color indexed="25"/>
      <name val="Verdana"/>
      <family val="2"/>
    </font>
    <font>
      <sz val="11"/>
      <color indexed="25"/>
      <name val="Verdana"/>
      <family val="2"/>
    </font>
    <font>
      <b/>
      <i/>
      <sz val="14"/>
      <color indexed="25"/>
      <name val="Verdana"/>
      <family val="2"/>
    </font>
    <font>
      <b/>
      <i/>
      <u val="single"/>
      <sz val="14"/>
      <color indexed="25"/>
      <name val="Verdana"/>
      <family val="2"/>
    </font>
    <font>
      <sz val="9"/>
      <color indexed="25"/>
      <name val="Verdana"/>
      <family val="2"/>
    </font>
    <font>
      <b/>
      <u val="single"/>
      <sz val="9"/>
      <color indexed="25"/>
      <name val="Verdana"/>
      <family val="2"/>
    </font>
    <font>
      <sz val="8"/>
      <color indexed="25"/>
      <name val="Verdana"/>
      <family val="2"/>
    </font>
    <font>
      <b/>
      <u val="single"/>
      <sz val="10"/>
      <color indexed="25"/>
      <name val="Verdana"/>
      <family val="2"/>
    </font>
    <font>
      <b/>
      <sz val="8"/>
      <color indexed="25"/>
      <name val="Verdana"/>
      <family val="2"/>
    </font>
    <font>
      <b/>
      <i/>
      <u val="single"/>
      <sz val="12"/>
      <color indexed="25"/>
      <name val="Verdana"/>
      <family val="2"/>
    </font>
    <font>
      <b/>
      <sz val="9"/>
      <color indexed="25"/>
      <name val="Verdana"/>
      <family val="2"/>
    </font>
    <font>
      <b/>
      <i/>
      <u val="single"/>
      <sz val="11"/>
      <color indexed="25"/>
      <name val="Verdana"/>
      <family val="2"/>
    </font>
    <font>
      <b/>
      <i/>
      <sz val="10"/>
      <color indexed="25"/>
      <name val="Verdan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Verdana"/>
      <family val="2"/>
    </font>
    <font>
      <b/>
      <sz val="10"/>
      <color rgb="FF0070C0"/>
      <name val="Verdana"/>
      <family val="2"/>
    </font>
    <font>
      <sz val="10"/>
      <color rgb="FFFF0000"/>
      <name val="Verdana"/>
      <family val="2"/>
    </font>
    <font>
      <b/>
      <u val="single"/>
      <sz val="11"/>
      <color rgb="FFFF0000"/>
      <name val="Verdana"/>
      <family val="2"/>
    </font>
    <font>
      <b/>
      <i/>
      <sz val="11"/>
      <color rgb="FFFF0000"/>
      <name val="Verdana"/>
      <family val="2"/>
    </font>
    <font>
      <b/>
      <sz val="11"/>
      <color rgb="FFFF0000"/>
      <name val="Verdana"/>
      <family val="2"/>
    </font>
    <font>
      <b/>
      <i/>
      <sz val="9"/>
      <color rgb="FFFF0000"/>
      <name val="Verdana"/>
      <family val="2"/>
    </font>
    <font>
      <b/>
      <i/>
      <sz val="10"/>
      <color rgb="FF0070C0"/>
      <name val="Verdana"/>
      <family val="2"/>
    </font>
    <font>
      <b/>
      <i/>
      <sz val="14"/>
      <color rgb="FFFF0000"/>
      <name val="Verdana"/>
      <family val="2"/>
    </font>
    <font>
      <b/>
      <i/>
      <sz val="16"/>
      <color rgb="FFF9D1A9"/>
      <name val="Verdana"/>
      <family val="2"/>
    </font>
    <font>
      <b/>
      <i/>
      <sz val="11"/>
      <color rgb="FFF9D1A9"/>
      <name val="Verdana"/>
      <family val="2"/>
    </font>
    <font>
      <b/>
      <sz val="10"/>
      <color rgb="FFF9D1A9"/>
      <name val="Verdana"/>
      <family val="2"/>
    </font>
    <font>
      <b/>
      <i/>
      <sz val="10"/>
      <color rgb="FFF9D1A9"/>
      <name val="Verdana"/>
      <family val="2"/>
    </font>
    <font>
      <b/>
      <sz val="11"/>
      <color rgb="FFF9D1A9"/>
      <name val="Times New Roman"/>
      <family val="1"/>
    </font>
    <font>
      <b/>
      <sz val="12"/>
      <color rgb="FFF9D1A9"/>
      <name val="Times New Roman"/>
      <family val="1"/>
    </font>
    <font>
      <b/>
      <sz val="11"/>
      <color rgb="FFF9D1A9"/>
      <name val="Verdana"/>
      <family val="2"/>
    </font>
    <font>
      <sz val="10"/>
      <color rgb="FFF9D1A9"/>
      <name val="Verdana"/>
      <family val="2"/>
    </font>
    <font>
      <b/>
      <u val="single"/>
      <sz val="10"/>
      <color rgb="FFF9D1A9"/>
      <name val="Verdana"/>
      <family val="2"/>
    </font>
    <font>
      <b/>
      <sz val="9"/>
      <color rgb="FFF9D1A9"/>
      <name val="Verdana"/>
      <family val="2"/>
    </font>
    <font>
      <b/>
      <sz val="10"/>
      <color rgb="FF781E46"/>
      <name val="Verdana"/>
      <family val="2"/>
    </font>
    <font>
      <b/>
      <u val="single"/>
      <sz val="11"/>
      <color rgb="FF781E46"/>
      <name val="Verdana"/>
      <family val="2"/>
    </font>
    <font>
      <b/>
      <sz val="11"/>
      <color rgb="FF781E46"/>
      <name val="Verdana"/>
      <family val="2"/>
    </font>
    <font>
      <sz val="10"/>
      <color rgb="FF781E46"/>
      <name val="Verdana"/>
      <family val="2"/>
    </font>
    <font>
      <b/>
      <i/>
      <sz val="11"/>
      <color rgb="FF781E46"/>
      <name val="Verdana"/>
      <family val="2"/>
    </font>
    <font>
      <b/>
      <i/>
      <sz val="14"/>
      <color rgb="FF781E46"/>
      <name val="Verdana"/>
      <family val="2"/>
    </font>
    <font>
      <b/>
      <i/>
      <u val="single"/>
      <sz val="14"/>
      <color rgb="FF781E46"/>
      <name val="Verdana"/>
      <family val="2"/>
    </font>
    <font>
      <b/>
      <i/>
      <u val="single"/>
      <sz val="12"/>
      <color rgb="FF781E46"/>
      <name val="Verdana"/>
      <family val="2"/>
    </font>
    <font>
      <b/>
      <i/>
      <u val="single"/>
      <sz val="11"/>
      <color rgb="FF781E46"/>
      <name val="Verdana"/>
      <family val="2"/>
    </font>
    <font>
      <b/>
      <i/>
      <sz val="10"/>
      <color rgb="FF781E46"/>
      <name val="Verdan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DAEEF3"/>
        <bgColor indexed="64"/>
      </patternFill>
    </fill>
    <fill>
      <patternFill patternType="solid">
        <fgColor rgb="FF781E46"/>
        <bgColor indexed="64"/>
      </patternFill>
    </fill>
    <fill>
      <patternFill patternType="solid">
        <fgColor rgb="FFF9D1A9"/>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0"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1" applyNumberFormat="0" applyFill="0" applyAlignment="0" applyProtection="0"/>
    <xf numFmtId="0" fontId="106" fillId="0" borderId="2" applyNumberFormat="0" applyFill="0" applyAlignment="0" applyProtection="0"/>
    <xf numFmtId="0" fontId="107" fillId="0" borderId="3" applyNumberFormat="0" applyFill="0" applyAlignment="0" applyProtection="0"/>
    <xf numFmtId="0" fontId="108" fillId="0" borderId="4" applyNumberFormat="0" applyFill="0" applyAlignment="0" applyProtection="0"/>
    <xf numFmtId="0" fontId="108" fillId="0" borderId="0" applyNumberFormat="0" applyFill="0" applyBorder="0" applyAlignment="0" applyProtection="0"/>
    <xf numFmtId="169" fontId="0" fillId="0" borderId="0" applyFont="0" applyFill="0" applyBorder="0" applyAlignment="0" applyProtection="0"/>
    <xf numFmtId="0" fontId="109" fillId="19" borderId="5" applyNumberFormat="0" applyAlignment="0" applyProtection="0"/>
    <xf numFmtId="0" fontId="110" fillId="20" borderId="6" applyNumberFormat="0" applyAlignment="0" applyProtection="0"/>
    <xf numFmtId="0" fontId="111" fillId="19" borderId="6" applyNumberFormat="0" applyAlignment="0" applyProtection="0"/>
    <xf numFmtId="0" fontId="112" fillId="21" borderId="7" applyNumberFormat="0" applyAlignment="0" applyProtection="0"/>
    <xf numFmtId="0" fontId="113" fillId="22" borderId="0" applyNumberFormat="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14" fillId="23" borderId="0" applyNumberFormat="0" applyBorder="0" applyAlignment="0" applyProtection="0"/>
    <xf numFmtId="0" fontId="0" fillId="24" borderId="8" applyNumberFormat="0" applyFont="0" applyAlignment="0" applyProtection="0"/>
    <xf numFmtId="0" fontId="115"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xf numFmtId="171" fontId="0" fillId="0" borderId="0" applyFont="0" applyFill="0" applyBorder="0" applyAlignment="0" applyProtection="0"/>
    <xf numFmtId="0" fontId="102" fillId="26" borderId="0" applyNumberFormat="0" applyBorder="0" applyAlignment="0" applyProtection="0"/>
    <xf numFmtId="0" fontId="102" fillId="27" borderId="0" applyNumberFormat="0" applyBorder="0" applyAlignment="0" applyProtection="0"/>
    <xf numFmtId="0" fontId="102" fillId="28"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102" fillId="31" borderId="0" applyNumberFormat="0" applyBorder="0" applyAlignment="0" applyProtection="0"/>
    <xf numFmtId="9" fontId="0" fillId="0" borderId="0" applyFont="0" applyFill="0" applyBorder="0" applyAlignment="0" applyProtection="0"/>
  </cellStyleXfs>
  <cellXfs count="550">
    <xf numFmtId="0" fontId="0" fillId="0" borderId="0" xfId="0" applyAlignment="1">
      <alignment/>
    </xf>
    <xf numFmtId="0" fontId="4" fillId="0" borderId="0" xfId="0" applyFont="1" applyAlignment="1" applyProtection="1">
      <alignment horizontal="justify"/>
      <protection locked="0"/>
    </xf>
    <xf numFmtId="0" fontId="3" fillId="0" borderId="0" xfId="0" applyFont="1" applyAlignment="1" applyProtection="1">
      <alignment horizontal="justify"/>
      <protection locked="0"/>
    </xf>
    <xf numFmtId="0" fontId="4" fillId="0" borderId="0" xfId="0" applyFont="1" applyAlignment="1" applyProtection="1">
      <alignment horizontal="left"/>
      <protection locked="0"/>
    </xf>
    <xf numFmtId="0" fontId="3" fillId="0" borderId="10" xfId="0" applyFont="1" applyBorder="1" applyAlignment="1" applyProtection="1">
      <alignment horizontal="center" vertical="center" wrapText="1"/>
      <protection locked="0"/>
    </xf>
    <xf numFmtId="0" fontId="5" fillId="0" borderId="0" xfId="0" applyFont="1" applyAlignment="1" applyProtection="1">
      <alignment horizontal="justify"/>
      <protection locked="0"/>
    </xf>
    <xf numFmtId="0" fontId="3" fillId="0" borderId="0" xfId="0" applyFont="1" applyAlignment="1" applyProtection="1">
      <alignment horizontal="left"/>
      <protection locked="0"/>
    </xf>
    <xf numFmtId="0" fontId="4" fillId="0" borderId="0" xfId="0" applyFont="1" applyBorder="1" applyAlignment="1" applyProtection="1">
      <alignment horizontal="justify"/>
      <protection locked="0"/>
    </xf>
    <xf numFmtId="0" fontId="4" fillId="0" borderId="0" xfId="0" applyFont="1" applyFill="1" applyBorder="1" applyAlignment="1" applyProtection="1">
      <alignment horizontal="justify"/>
      <protection locked="0"/>
    </xf>
    <xf numFmtId="0" fontId="4" fillId="0" borderId="0" xfId="0" applyFont="1" applyFill="1" applyAlignment="1" applyProtection="1">
      <alignment horizontal="justify"/>
      <protection locked="0"/>
    </xf>
    <xf numFmtId="180" fontId="6" fillId="0" borderId="0" xfId="0" applyNumberFormat="1" applyFont="1" applyAlignment="1" applyProtection="1">
      <alignment horizontal="justify" vertical="top"/>
      <protection locked="0"/>
    </xf>
    <xf numFmtId="0" fontId="13" fillId="0" borderId="0" xfId="0" applyFont="1" applyAlignment="1">
      <alignment vertical="top" wrapText="1"/>
    </xf>
    <xf numFmtId="180" fontId="6" fillId="0" borderId="10" xfId="0" applyNumberFormat="1" applyFont="1" applyBorder="1" applyAlignment="1" applyProtection="1">
      <alignment horizontal="center" vertical="top" wrapText="1"/>
      <protection locked="0"/>
    </xf>
    <xf numFmtId="4"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4" fontId="12" fillId="0" borderId="10" xfId="0" applyNumberFormat="1" applyFont="1" applyFill="1" applyBorder="1" applyAlignment="1" applyProtection="1">
      <alignment horizontal="center" vertical="center" wrapText="1"/>
      <protection locked="0"/>
    </xf>
    <xf numFmtId="0" fontId="9" fillId="0" borderId="10"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19" fillId="0" borderId="11" xfId="0" applyFont="1" applyBorder="1" applyAlignment="1">
      <alignment vertical="top" wrapText="1"/>
    </xf>
    <xf numFmtId="0" fontId="20" fillId="0" borderId="10" xfId="0" applyFont="1" applyBorder="1" applyAlignment="1">
      <alignment horizontal="center" vertical="center" wrapText="1"/>
    </xf>
    <xf numFmtId="0" fontId="20" fillId="0" borderId="10" xfId="0" applyFont="1" applyFill="1" applyBorder="1" applyAlignment="1" applyProtection="1">
      <alignment horizontal="center" vertical="center" wrapText="1"/>
      <protection locked="0"/>
    </xf>
    <xf numFmtId="180" fontId="19" fillId="0" borderId="10" xfId="0" applyNumberFormat="1" applyFont="1" applyBorder="1" applyAlignment="1" applyProtection="1">
      <alignment horizontal="left" vertical="center" wrapText="1"/>
      <protection locked="0"/>
    </xf>
    <xf numFmtId="0" fontId="20" fillId="0" borderId="10" xfId="0" applyFont="1" applyBorder="1" applyAlignment="1" applyProtection="1">
      <alignment vertical="center" wrapText="1"/>
      <protection locked="0"/>
    </xf>
    <xf numFmtId="180" fontId="13" fillId="0" borderId="10" xfId="0" applyNumberFormat="1" applyFont="1" applyBorder="1" applyAlignment="1" applyProtection="1">
      <alignment horizontal="center" vertical="center" wrapText="1"/>
      <protection locked="0"/>
    </xf>
    <xf numFmtId="0" fontId="20" fillId="0" borderId="10" xfId="0" applyFont="1" applyBorder="1" applyAlignment="1" applyProtection="1">
      <alignment horizontal="left" vertical="top" wrapText="1"/>
      <protection locked="0"/>
    </xf>
    <xf numFmtId="180" fontId="19" fillId="0" borderId="10" xfId="0" applyNumberFormat="1" applyFont="1" applyBorder="1" applyAlignment="1" applyProtection="1">
      <alignment horizontal="center" vertical="center" wrapText="1"/>
      <protection locked="0"/>
    </xf>
    <xf numFmtId="0" fontId="19" fillId="0" borderId="10" xfId="0" applyFont="1" applyBorder="1" applyAlignment="1" applyProtection="1">
      <alignment vertical="center" wrapText="1"/>
      <protection locked="0"/>
    </xf>
    <xf numFmtId="4" fontId="19" fillId="0" borderId="10" xfId="0" applyNumberFormat="1" applyFont="1" applyFill="1" applyBorder="1" applyAlignment="1" applyProtection="1">
      <alignment horizontal="center" vertical="center" wrapText="1"/>
      <protection locked="0"/>
    </xf>
    <xf numFmtId="0" fontId="19" fillId="0" borderId="10" xfId="0" applyNumberFormat="1" applyFont="1" applyFill="1" applyBorder="1" applyAlignment="1" applyProtection="1">
      <alignment horizontal="center" vertical="center" wrapText="1"/>
      <protection locked="0"/>
    </xf>
    <xf numFmtId="4" fontId="24" fillId="0" borderId="10" xfId="0" applyNumberFormat="1" applyFont="1" applyFill="1" applyBorder="1" applyAlignment="1" applyProtection="1">
      <alignment horizontal="center" vertical="center" wrapText="1"/>
      <protection locked="0"/>
    </xf>
    <xf numFmtId="0" fontId="19" fillId="0" borderId="10" xfId="0" applyFont="1" applyBorder="1" applyAlignment="1" applyProtection="1">
      <alignment horizontal="justify" vertical="center" wrapText="1"/>
      <protection locked="0"/>
    </xf>
    <xf numFmtId="9" fontId="4" fillId="0" borderId="0" xfId="0" applyNumberFormat="1" applyFont="1" applyAlignment="1" applyProtection="1">
      <alignment horizontal="justify"/>
      <protection locked="0"/>
    </xf>
    <xf numFmtId="195" fontId="4" fillId="0" borderId="0" xfId="0" applyNumberFormat="1" applyFont="1" applyAlignment="1" applyProtection="1">
      <alignment horizontal="justify"/>
      <protection locked="0"/>
    </xf>
    <xf numFmtId="0" fontId="19" fillId="0" borderId="10" xfId="0" applyFont="1" applyFill="1" applyBorder="1" applyAlignment="1" applyProtection="1">
      <alignment horizontal="center" vertical="center" wrapText="1"/>
      <protection locked="0"/>
    </xf>
    <xf numFmtId="4" fontId="24" fillId="0" borderId="10" xfId="0" applyNumberFormat="1" applyFont="1" applyFill="1" applyBorder="1" applyAlignment="1" applyProtection="1">
      <alignment horizontal="center" vertical="center" wrapText="1"/>
      <protection locked="0"/>
    </xf>
    <xf numFmtId="4" fontId="7" fillId="32" borderId="10" xfId="0" applyNumberFormat="1" applyFont="1" applyFill="1" applyBorder="1" applyAlignment="1" applyProtection="1">
      <alignment horizontal="center" vertical="center" wrapText="1"/>
      <protection locked="0"/>
    </xf>
    <xf numFmtId="0" fontId="7" fillId="32" borderId="10" xfId="0" applyNumberFormat="1" applyFont="1" applyFill="1" applyBorder="1" applyAlignment="1" applyProtection="1">
      <alignment horizontal="center" vertical="center" wrapText="1"/>
      <protection locked="0"/>
    </xf>
    <xf numFmtId="0" fontId="7" fillId="32" borderId="10" xfId="0" applyFont="1" applyFill="1" applyBorder="1" applyAlignment="1" applyProtection="1">
      <alignment horizontal="center" vertical="center" wrapText="1"/>
      <protection locked="0"/>
    </xf>
    <xf numFmtId="180" fontId="7" fillId="32" borderId="10" xfId="0" applyNumberFormat="1" applyFont="1" applyFill="1" applyBorder="1" applyAlignment="1" applyProtection="1">
      <alignment horizontal="center" vertical="center" wrapText="1"/>
      <protection locked="0"/>
    </xf>
    <xf numFmtId="4" fontId="19" fillId="32" borderId="10" xfId="0" applyNumberFormat="1" applyFont="1" applyFill="1" applyBorder="1" applyAlignment="1" applyProtection="1">
      <alignment horizontal="center" vertical="center" wrapText="1"/>
      <protection locked="0"/>
    </xf>
    <xf numFmtId="0" fontId="19" fillId="32" borderId="10" xfId="0" applyFont="1" applyFill="1" applyBorder="1" applyAlignment="1" applyProtection="1">
      <alignment horizontal="center" vertical="center" wrapText="1"/>
      <protection locked="0"/>
    </xf>
    <xf numFmtId="180" fontId="19" fillId="32" borderId="10" xfId="0" applyNumberFormat="1" applyFont="1" applyFill="1" applyBorder="1" applyAlignment="1" applyProtection="1">
      <alignment horizontal="center" vertical="center" wrapText="1"/>
      <protection locked="0"/>
    </xf>
    <xf numFmtId="4" fontId="19" fillId="0" borderId="12" xfId="0" applyNumberFormat="1" applyFont="1" applyFill="1" applyBorder="1" applyAlignment="1" applyProtection="1">
      <alignment horizontal="center" vertical="center" wrapText="1"/>
      <protection locked="0"/>
    </xf>
    <xf numFmtId="4" fontId="32" fillId="32" borderId="10" xfId="0" applyNumberFormat="1" applyFont="1" applyFill="1" applyBorder="1" applyAlignment="1" applyProtection="1">
      <alignment horizontal="center" vertical="center" wrapText="1"/>
      <protection locked="0"/>
    </xf>
    <xf numFmtId="4" fontId="32" fillId="0" borderId="10" xfId="0" applyNumberFormat="1" applyFont="1" applyFill="1" applyBorder="1" applyAlignment="1" applyProtection="1">
      <alignment horizontal="center" vertical="center" wrapText="1"/>
      <protection locked="0"/>
    </xf>
    <xf numFmtId="0" fontId="20" fillId="0" borderId="10" xfId="0" applyFont="1" applyFill="1" applyBorder="1" applyAlignment="1" applyProtection="1">
      <alignment vertical="center" wrapText="1"/>
      <protection locked="0"/>
    </xf>
    <xf numFmtId="0" fontId="13" fillId="0" borderId="10" xfId="0" applyFont="1" applyFill="1" applyBorder="1" applyAlignment="1" applyProtection="1">
      <alignment horizontal="left" wrapText="1"/>
      <protection locked="0"/>
    </xf>
    <xf numFmtId="181" fontId="19" fillId="0" borderId="10" xfId="0" applyNumberFormat="1" applyFont="1" applyBorder="1" applyAlignment="1" applyProtection="1">
      <alignment horizontal="center" vertical="center" wrapText="1"/>
      <protection locked="0"/>
    </xf>
    <xf numFmtId="180" fontId="19" fillId="0" borderId="10" xfId="0" applyNumberFormat="1" applyFont="1" applyBorder="1" applyAlignment="1" applyProtection="1">
      <alignment horizontal="justify"/>
      <protection locked="0"/>
    </xf>
    <xf numFmtId="0" fontId="19" fillId="0" borderId="12" xfId="0" applyFont="1" applyBorder="1" applyAlignment="1" applyProtection="1">
      <alignment/>
      <protection locked="0"/>
    </xf>
    <xf numFmtId="49" fontId="19" fillId="0" borderId="10" xfId="0" applyNumberFormat="1" applyFont="1" applyBorder="1" applyAlignment="1" applyProtection="1">
      <alignment horizontal="center" vertical="center"/>
      <protection locked="0"/>
    </xf>
    <xf numFmtId="0" fontId="20" fillId="0" borderId="12" xfId="0" applyFont="1" applyBorder="1" applyAlignment="1" applyProtection="1">
      <alignment vertical="top" wrapText="1"/>
      <protection locked="0"/>
    </xf>
    <xf numFmtId="0" fontId="20" fillId="0" borderId="12" xfId="0" applyFont="1" applyBorder="1" applyAlignment="1" applyProtection="1">
      <alignment vertical="center" wrapText="1"/>
      <protection locked="0"/>
    </xf>
    <xf numFmtId="0" fontId="20" fillId="0" borderId="10" xfId="0" applyFont="1" applyBorder="1" applyAlignment="1" applyProtection="1">
      <alignment horizontal="justify" vertical="top" wrapText="1"/>
      <protection locked="0"/>
    </xf>
    <xf numFmtId="0" fontId="20" fillId="0" borderId="13" xfId="0" applyFont="1" applyBorder="1" applyAlignment="1" applyProtection="1">
      <alignment horizontal="center" vertical="center" wrapText="1"/>
      <protection locked="0"/>
    </xf>
    <xf numFmtId="180" fontId="34" fillId="0" borderId="10" xfId="0" applyNumberFormat="1" applyFont="1" applyBorder="1" applyAlignment="1" applyProtection="1">
      <alignment horizontal="center" vertical="center" wrapText="1"/>
      <protection locked="0"/>
    </xf>
    <xf numFmtId="180" fontId="19" fillId="0" borderId="10" xfId="0" applyNumberFormat="1" applyFont="1" applyFill="1" applyBorder="1" applyAlignment="1" applyProtection="1">
      <alignment horizontal="center" vertical="center"/>
      <protection locked="0"/>
    </xf>
    <xf numFmtId="181" fontId="19" fillId="0" borderId="10" xfId="0" applyNumberFormat="1" applyFont="1" applyBorder="1" applyAlignment="1" applyProtection="1">
      <alignment horizontal="center" wrapText="1"/>
      <protection locked="0"/>
    </xf>
    <xf numFmtId="0" fontId="20" fillId="0" borderId="10" xfId="0" applyFont="1" applyBorder="1" applyAlignment="1" applyProtection="1">
      <alignment horizontal="justify"/>
      <protection locked="0"/>
    </xf>
    <xf numFmtId="0" fontId="20" fillId="0" borderId="10" xfId="0" applyNumberFormat="1" applyFont="1" applyBorder="1" applyAlignment="1" applyProtection="1">
      <alignment horizontal="justify" vertical="top" wrapText="1"/>
      <protection locked="0"/>
    </xf>
    <xf numFmtId="0" fontId="20" fillId="0" borderId="10" xfId="0" applyNumberFormat="1" applyFont="1" applyBorder="1" applyAlignment="1" applyProtection="1">
      <alignment vertical="top" wrapText="1"/>
      <protection locked="0"/>
    </xf>
    <xf numFmtId="180" fontId="19" fillId="0" borderId="14" xfId="0" applyNumberFormat="1" applyFont="1" applyBorder="1" applyAlignment="1" applyProtection="1">
      <alignment horizontal="center" vertical="center" wrapText="1"/>
      <protection locked="0"/>
    </xf>
    <xf numFmtId="180" fontId="20" fillId="0" borderId="14" xfId="0" applyNumberFormat="1" applyFont="1" applyBorder="1" applyAlignment="1" applyProtection="1">
      <alignment horizontal="center" vertical="center" wrapText="1"/>
      <protection locked="0"/>
    </xf>
    <xf numFmtId="180" fontId="20" fillId="0" borderId="13" xfId="0" applyNumberFormat="1" applyFont="1" applyBorder="1" applyAlignment="1" applyProtection="1">
      <alignment horizontal="center" vertical="center" wrapText="1"/>
      <protection locked="0"/>
    </xf>
    <xf numFmtId="0" fontId="20" fillId="0" borderId="10" xfId="0" applyFont="1" applyBorder="1" applyAlignment="1">
      <alignment vertical="center" wrapText="1"/>
    </xf>
    <xf numFmtId="0" fontId="19" fillId="0" borderId="10" xfId="0" applyFont="1" applyBorder="1" applyAlignment="1" applyProtection="1">
      <alignment horizontal="left" vertical="center" wrapText="1"/>
      <protection locked="0"/>
    </xf>
    <xf numFmtId="0" fontId="19" fillId="0" borderId="10" xfId="0" applyFont="1" applyBorder="1" applyAlignment="1" applyProtection="1">
      <alignment horizontal="justify" wrapText="1"/>
      <protection locked="0"/>
    </xf>
    <xf numFmtId="180" fontId="19" fillId="0" borderId="10" xfId="0" applyNumberFormat="1" applyFont="1" applyBorder="1" applyAlignment="1" applyProtection="1">
      <alignment horizontal="center" wrapText="1"/>
      <protection locked="0"/>
    </xf>
    <xf numFmtId="0" fontId="13" fillId="0" borderId="0" xfId="0" applyFont="1" applyFill="1" applyBorder="1" applyAlignment="1" applyProtection="1">
      <alignment horizontal="justify"/>
      <protection locked="0"/>
    </xf>
    <xf numFmtId="49" fontId="19" fillId="0" borderId="10" xfId="0" applyNumberFormat="1" applyFont="1" applyBorder="1" applyAlignment="1" applyProtection="1">
      <alignment horizontal="center"/>
      <protection locked="0"/>
    </xf>
    <xf numFmtId="181" fontId="19" fillId="0" borderId="10" xfId="0" applyNumberFormat="1" applyFont="1" applyBorder="1" applyAlignment="1" applyProtection="1">
      <alignment horizontal="center"/>
      <protection locked="0"/>
    </xf>
    <xf numFmtId="180" fontId="19" fillId="0" borderId="10" xfId="0" applyNumberFormat="1" applyFont="1" applyBorder="1" applyAlignment="1" applyProtection="1">
      <alignment horizontal="center"/>
      <protection locked="0"/>
    </xf>
    <xf numFmtId="49" fontId="19" fillId="0" borderId="10" xfId="0" applyNumberFormat="1" applyFont="1" applyBorder="1" applyAlignment="1" applyProtection="1">
      <alignment horizontal="center" vertical="top" wrapText="1"/>
      <protection locked="0"/>
    </xf>
    <xf numFmtId="180" fontId="19" fillId="0" borderId="10" xfId="0" applyNumberFormat="1" applyFont="1" applyBorder="1" applyAlignment="1" applyProtection="1">
      <alignment horizontal="center" vertical="top" wrapText="1"/>
      <protection locked="0"/>
    </xf>
    <xf numFmtId="180" fontId="34" fillId="0" borderId="10" xfId="0" applyNumberFormat="1" applyFont="1" applyBorder="1" applyAlignment="1" applyProtection="1">
      <alignment horizontal="center" vertical="top" wrapText="1"/>
      <protection locked="0"/>
    </xf>
    <xf numFmtId="180" fontId="13" fillId="0" borderId="10" xfId="0" applyNumberFormat="1" applyFont="1" applyBorder="1" applyAlignment="1" applyProtection="1">
      <alignment horizontal="center" vertical="top" wrapText="1"/>
      <protection locked="0"/>
    </xf>
    <xf numFmtId="181" fontId="19" fillId="0" borderId="10" xfId="0" applyNumberFormat="1" applyFont="1" applyBorder="1" applyAlignment="1" applyProtection="1">
      <alignment horizontal="center" vertical="top" wrapText="1"/>
      <protection locked="0"/>
    </xf>
    <xf numFmtId="0" fontId="21" fillId="0" borderId="10" xfId="0" applyFont="1" applyBorder="1" applyAlignment="1" applyProtection="1">
      <alignment vertical="center" wrapText="1"/>
      <protection locked="0"/>
    </xf>
    <xf numFmtId="0" fontId="13" fillId="0" borderId="10" xfId="0" applyFont="1" applyBorder="1" applyAlignment="1" applyProtection="1">
      <alignment horizontal="justify"/>
      <protection locked="0"/>
    </xf>
    <xf numFmtId="180" fontId="21" fillId="0" borderId="10" xfId="0" applyNumberFormat="1" applyFont="1" applyBorder="1" applyAlignment="1" applyProtection="1">
      <alignment horizontal="center" vertical="center" wrapText="1"/>
      <protection locked="0"/>
    </xf>
    <xf numFmtId="0" fontId="19" fillId="0" borderId="0" xfId="0" applyFont="1" applyAlignment="1" applyProtection="1">
      <alignment horizontal="justify"/>
      <protection locked="0"/>
    </xf>
    <xf numFmtId="180" fontId="13" fillId="0" borderId="0" xfId="0" applyNumberFormat="1" applyFont="1" applyAlignment="1" applyProtection="1">
      <alignment horizontal="justify" vertical="top"/>
      <protection locked="0"/>
    </xf>
    <xf numFmtId="0" fontId="20" fillId="0" borderId="0" xfId="0" applyFont="1" applyBorder="1" applyAlignment="1" applyProtection="1">
      <alignment vertical="center" wrapText="1"/>
      <protection locked="0"/>
    </xf>
    <xf numFmtId="0" fontId="19" fillId="0" borderId="0" xfId="0" applyFont="1" applyAlignment="1" applyProtection="1">
      <alignment horizontal="center"/>
      <protection locked="0"/>
    </xf>
    <xf numFmtId="0" fontId="13" fillId="0" borderId="0" xfId="0" applyFont="1" applyAlignment="1" applyProtection="1">
      <alignment horizontal="center"/>
      <protection locked="0"/>
    </xf>
    <xf numFmtId="180" fontId="19" fillId="0" borderId="10" xfId="0" applyNumberFormat="1" applyFont="1" applyFill="1" applyBorder="1" applyAlignment="1" applyProtection="1">
      <alignment horizontal="center" vertical="center" wrapText="1"/>
      <protection locked="0"/>
    </xf>
    <xf numFmtId="0" fontId="4" fillId="0" borderId="0" xfId="0" applyFont="1" applyAlignment="1" applyProtection="1">
      <alignment horizontal="justify" vertical="center"/>
      <protection locked="0"/>
    </xf>
    <xf numFmtId="180" fontId="43" fillId="0" borderId="10" xfId="0" applyNumberFormat="1" applyFont="1" applyBorder="1" applyAlignment="1" applyProtection="1">
      <alignment horizontal="center" vertical="center" wrapText="1"/>
      <protection locked="0"/>
    </xf>
    <xf numFmtId="0" fontId="20" fillId="32" borderId="10" xfId="0" applyFont="1" applyFill="1" applyBorder="1" applyAlignment="1" applyProtection="1">
      <alignment vertical="center" wrapText="1"/>
      <protection locked="0"/>
    </xf>
    <xf numFmtId="180" fontId="118" fillId="32" borderId="10" xfId="0" applyNumberFormat="1" applyFont="1" applyFill="1" applyBorder="1" applyAlignment="1" applyProtection="1">
      <alignment horizontal="center" vertical="center" wrapText="1"/>
      <protection locked="0"/>
    </xf>
    <xf numFmtId="4" fontId="19" fillId="32" borderId="10" xfId="0" applyNumberFormat="1" applyFont="1" applyFill="1" applyBorder="1" applyAlignment="1" applyProtection="1">
      <alignment horizontal="center" wrapText="1"/>
      <protection locked="0"/>
    </xf>
    <xf numFmtId="9" fontId="43" fillId="33" borderId="10" xfId="0" applyNumberFormat="1" applyFont="1" applyFill="1" applyBorder="1" applyAlignment="1" applyProtection="1">
      <alignment horizontal="center" vertical="center" wrapText="1"/>
      <protection locked="0"/>
    </xf>
    <xf numFmtId="180" fontId="24" fillId="32" borderId="10" xfId="0" applyNumberFormat="1" applyFont="1" applyFill="1" applyBorder="1" applyAlignment="1" applyProtection="1">
      <alignment horizontal="center" vertical="center" wrapText="1"/>
      <protection locked="0"/>
    </xf>
    <xf numFmtId="0" fontId="19" fillId="32" borderId="15" xfId="0" applyFont="1" applyFill="1" applyBorder="1" applyAlignment="1">
      <alignment horizontal="left"/>
    </xf>
    <xf numFmtId="0" fontId="19" fillId="32" borderId="12" xfId="0" applyFont="1" applyFill="1" applyBorder="1" applyAlignment="1">
      <alignment horizontal="left"/>
    </xf>
    <xf numFmtId="0" fontId="13" fillId="32" borderId="15" xfId="0" applyFont="1" applyFill="1" applyBorder="1" applyAlignment="1">
      <alignment horizontal="justify" vertical="center" wrapText="1"/>
    </xf>
    <xf numFmtId="0" fontId="13" fillId="32" borderId="12" xfId="0" applyFont="1" applyFill="1" applyBorder="1" applyAlignment="1">
      <alignment horizontal="justify" vertical="center" wrapText="1"/>
    </xf>
    <xf numFmtId="0" fontId="118" fillId="32" borderId="15" xfId="0" applyFont="1" applyFill="1" applyBorder="1" applyAlignment="1">
      <alignment horizontal="justify" vertical="center" wrapText="1"/>
    </xf>
    <xf numFmtId="0" fontId="19" fillId="0" borderId="0" xfId="0" applyFont="1" applyBorder="1" applyAlignment="1" applyProtection="1">
      <alignment horizontal="left"/>
      <protection locked="0"/>
    </xf>
    <xf numFmtId="180" fontId="24" fillId="0" borderId="0" xfId="0" applyNumberFormat="1" applyFont="1" applyBorder="1" applyAlignment="1" applyProtection="1">
      <alignment horizontal="center" vertical="center" wrapText="1"/>
      <protection locked="0"/>
    </xf>
    <xf numFmtId="4" fontId="19" fillId="0" borderId="0" xfId="0" applyNumberFormat="1" applyFont="1" applyBorder="1" applyAlignment="1" applyProtection="1">
      <alignment horizontal="center" vertical="top"/>
      <protection locked="0"/>
    </xf>
    <xf numFmtId="0" fontId="19" fillId="32" borderId="0" xfId="0" applyFont="1" applyFill="1" applyBorder="1" applyAlignment="1" applyProtection="1">
      <alignment horizontal="left"/>
      <protection locked="0"/>
    </xf>
    <xf numFmtId="180" fontId="19" fillId="32" borderId="0" xfId="0" applyNumberFormat="1" applyFont="1" applyFill="1" applyBorder="1" applyAlignment="1" applyProtection="1">
      <alignment horizontal="center" vertical="top"/>
      <protection locked="0"/>
    </xf>
    <xf numFmtId="180" fontId="118" fillId="32" borderId="0" xfId="0" applyNumberFormat="1" applyFont="1" applyFill="1" applyBorder="1" applyAlignment="1" applyProtection="1">
      <alignment horizontal="center" vertical="center" wrapText="1"/>
      <protection locked="0"/>
    </xf>
    <xf numFmtId="180" fontId="24" fillId="32" borderId="0" xfId="0" applyNumberFormat="1" applyFont="1" applyFill="1" applyBorder="1" applyAlignment="1" applyProtection="1">
      <alignment horizontal="center" vertical="center" wrapText="1"/>
      <protection locked="0"/>
    </xf>
    <xf numFmtId="180" fontId="20" fillId="32" borderId="0" xfId="0" applyNumberFormat="1" applyFont="1" applyFill="1" applyBorder="1" applyAlignment="1" applyProtection="1">
      <alignment horizontal="center" vertical="center" wrapText="1"/>
      <protection locked="0"/>
    </xf>
    <xf numFmtId="0" fontId="19" fillId="32" borderId="0" xfId="0" applyFont="1" applyFill="1" applyBorder="1" applyAlignment="1" applyProtection="1">
      <alignment/>
      <protection locked="0"/>
    </xf>
    <xf numFmtId="0" fontId="19" fillId="0" borderId="15" xfId="0" applyFont="1" applyBorder="1" applyAlignment="1">
      <alignment horizontal="left" vertical="top" wrapText="1"/>
    </xf>
    <xf numFmtId="0" fontId="19" fillId="0" borderId="12" xfId="0" applyFont="1" applyBorder="1" applyAlignment="1">
      <alignment horizontal="left" vertical="top" wrapText="1"/>
    </xf>
    <xf numFmtId="0" fontId="119" fillId="0" borderId="11" xfId="0" applyFont="1" applyFill="1" applyBorder="1" applyAlignment="1" applyProtection="1">
      <alignment horizontal="justify" vertical="center" wrapText="1"/>
      <protection locked="0"/>
    </xf>
    <xf numFmtId="0" fontId="119" fillId="0" borderId="15" xfId="0" applyFont="1" applyFill="1" applyBorder="1" applyAlignment="1" applyProtection="1">
      <alignment horizontal="justify" vertical="center" wrapText="1"/>
      <protection locked="0"/>
    </xf>
    <xf numFmtId="0" fontId="119" fillId="0" borderId="12" xfId="0" applyFont="1" applyFill="1" applyBorder="1" applyAlignment="1" applyProtection="1">
      <alignment horizontal="justify" vertical="center" wrapText="1"/>
      <protection locked="0"/>
    </xf>
    <xf numFmtId="0" fontId="13" fillId="0" borderId="11" xfId="0" applyFont="1" applyBorder="1" applyAlignment="1" applyProtection="1">
      <alignment horizontal="justify" vertical="center" wrapText="1"/>
      <protection locked="0"/>
    </xf>
    <xf numFmtId="0" fontId="13" fillId="0" borderId="15" xfId="0" applyFont="1" applyBorder="1" applyAlignment="1" applyProtection="1">
      <alignment horizontal="justify" vertical="center" wrapText="1"/>
      <protection locked="0"/>
    </xf>
    <xf numFmtId="0" fontId="13" fillId="0" borderId="12" xfId="0" applyFont="1" applyBorder="1" applyAlignment="1" applyProtection="1">
      <alignment horizontal="justify" vertical="center" wrapText="1"/>
      <protection locked="0"/>
    </xf>
    <xf numFmtId="180" fontId="13" fillId="0" borderId="11" xfId="0" applyNumberFormat="1" applyFont="1" applyBorder="1" applyAlignment="1" applyProtection="1">
      <alignment horizontal="center" vertical="center" wrapText="1"/>
      <protection locked="0"/>
    </xf>
    <xf numFmtId="180" fontId="13" fillId="0" borderId="12" xfId="0" applyNumberFormat="1" applyFont="1" applyBorder="1" applyAlignment="1" applyProtection="1">
      <alignment horizontal="center" vertical="center" wrapText="1"/>
      <protection locked="0"/>
    </xf>
    <xf numFmtId="0" fontId="19" fillId="0" borderId="11" xfId="0" applyFont="1" applyBorder="1" applyAlignment="1" applyProtection="1">
      <alignment horizontal="justify" vertical="top" wrapText="1"/>
      <protection locked="0"/>
    </xf>
    <xf numFmtId="0" fontId="19" fillId="0" borderId="15" xfId="0" applyFont="1" applyBorder="1" applyAlignment="1" applyProtection="1">
      <alignment horizontal="justify" vertical="top" wrapText="1"/>
      <protection locked="0"/>
    </xf>
    <xf numFmtId="0" fontId="19" fillId="0" borderId="12" xfId="0" applyFont="1" applyBorder="1" applyAlignment="1" applyProtection="1">
      <alignment horizontal="justify" vertical="top" wrapText="1"/>
      <protection locked="0"/>
    </xf>
    <xf numFmtId="0" fontId="19" fillId="0" borderId="11" xfId="0" applyFont="1" applyBorder="1" applyAlignment="1" applyProtection="1">
      <alignment horizontal="justify" wrapText="1"/>
      <protection locked="0"/>
    </xf>
    <xf numFmtId="0" fontId="19" fillId="0" borderId="15" xfId="0" applyFont="1" applyBorder="1" applyAlignment="1" applyProtection="1">
      <alignment horizontal="justify" wrapText="1"/>
      <protection locked="0"/>
    </xf>
    <xf numFmtId="0" fontId="19" fillId="0" borderId="12" xfId="0" applyFont="1" applyBorder="1" applyAlignment="1" applyProtection="1">
      <alignment horizontal="justify" wrapText="1"/>
      <protection locked="0"/>
    </xf>
    <xf numFmtId="0" fontId="13" fillId="0" borderId="11" xfId="0" applyFont="1" applyBorder="1" applyAlignment="1" applyProtection="1">
      <alignment horizontal="justify" vertical="top" wrapText="1"/>
      <protection locked="0"/>
    </xf>
    <xf numFmtId="0" fontId="13" fillId="0" borderId="15" xfId="0" applyFont="1" applyBorder="1" applyAlignment="1" applyProtection="1">
      <alignment horizontal="justify" vertical="top" wrapText="1"/>
      <protection locked="0"/>
    </xf>
    <xf numFmtId="0" fontId="13" fillId="0" borderId="12" xfId="0" applyFont="1" applyBorder="1" applyAlignment="1" applyProtection="1">
      <alignment horizontal="justify" vertical="top" wrapText="1"/>
      <protection locked="0"/>
    </xf>
    <xf numFmtId="0" fontId="13" fillId="0" borderId="10" xfId="0" applyFont="1" applyBorder="1" applyAlignment="1" applyProtection="1">
      <alignment horizontal="justify" vertical="center" wrapText="1"/>
      <protection locked="0"/>
    </xf>
    <xf numFmtId="0" fontId="19" fillId="32" borderId="11" xfId="0" applyFont="1" applyFill="1" applyBorder="1" applyAlignment="1" applyProtection="1">
      <alignment horizontal="left" vertical="center" wrapText="1"/>
      <protection locked="0"/>
    </xf>
    <xf numFmtId="0" fontId="19" fillId="32" borderId="15" xfId="0" applyFont="1" applyFill="1" applyBorder="1" applyAlignment="1" applyProtection="1">
      <alignment horizontal="left" vertical="center" wrapText="1"/>
      <protection locked="0"/>
    </xf>
    <xf numFmtId="0" fontId="19" fillId="32" borderId="12" xfId="0" applyFont="1" applyFill="1" applyBorder="1" applyAlignment="1" applyProtection="1">
      <alignment horizontal="left" vertical="center" wrapText="1"/>
      <protection locked="0"/>
    </xf>
    <xf numFmtId="0" fontId="19" fillId="32" borderId="11" xfId="0" applyFont="1" applyFill="1" applyBorder="1" applyAlignment="1">
      <alignment horizontal="justify" wrapText="1"/>
    </xf>
    <xf numFmtId="0" fontId="19" fillId="32" borderId="15" xfId="0" applyFont="1" applyFill="1" applyBorder="1" applyAlignment="1">
      <alignment horizontal="justify" wrapText="1"/>
    </xf>
    <xf numFmtId="0" fontId="19" fillId="32" borderId="12" xfId="0" applyFont="1" applyFill="1" applyBorder="1" applyAlignment="1">
      <alignment horizontal="justify" wrapText="1"/>
    </xf>
    <xf numFmtId="0" fontId="19" fillId="0" borderId="11" xfId="0" applyFont="1" applyFill="1" applyBorder="1" applyAlignment="1" applyProtection="1">
      <alignment horizontal="justify" vertical="center" wrapText="1"/>
      <protection locked="0"/>
    </xf>
    <xf numFmtId="0" fontId="19" fillId="0" borderId="15" xfId="0" applyFont="1" applyFill="1" applyBorder="1" applyAlignment="1" applyProtection="1">
      <alignment horizontal="justify" vertical="center" wrapText="1"/>
      <protection locked="0"/>
    </xf>
    <xf numFmtId="0" fontId="19" fillId="0" borderId="12" xfId="0" applyFont="1" applyFill="1" applyBorder="1" applyAlignment="1" applyProtection="1">
      <alignment horizontal="justify" vertical="center" wrapText="1"/>
      <protection locked="0"/>
    </xf>
    <xf numFmtId="0" fontId="19" fillId="32" borderId="15" xfId="0" applyFont="1" applyFill="1" applyBorder="1" applyAlignment="1">
      <alignment horizontal="justify" vertical="top" wrapText="1"/>
    </xf>
    <xf numFmtId="0" fontId="19" fillId="32" borderId="15" xfId="0" applyFont="1" applyFill="1" applyBorder="1" applyAlignment="1">
      <alignment horizontal="justify" vertical="top"/>
    </xf>
    <xf numFmtId="0" fontId="19" fillId="0" borderId="0" xfId="0" applyFont="1" applyBorder="1" applyAlignment="1" applyProtection="1">
      <alignment horizontal="justify" vertical="top"/>
      <protection locked="0"/>
    </xf>
    <xf numFmtId="0" fontId="19" fillId="0" borderId="1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4" fontId="21" fillId="0" borderId="14" xfId="0" applyNumberFormat="1" applyFont="1" applyBorder="1" applyAlignment="1" applyProtection="1">
      <alignment horizontal="center" vertical="center" wrapText="1"/>
      <protection locked="0"/>
    </xf>
    <xf numFmtId="4" fontId="21" fillId="0" borderId="13" xfId="0" applyNumberFormat="1" applyFont="1" applyBorder="1" applyAlignment="1" applyProtection="1">
      <alignment horizontal="center" vertical="center" wrapText="1"/>
      <protection locked="0"/>
    </xf>
    <xf numFmtId="4" fontId="13" fillId="32" borderId="11" xfId="0" applyNumberFormat="1" applyFont="1" applyFill="1" applyBorder="1" applyAlignment="1" applyProtection="1">
      <alignment horizontal="center" vertical="center" wrapText="1"/>
      <protection locked="0"/>
    </xf>
    <xf numFmtId="4" fontId="13" fillId="32" borderId="15" xfId="0" applyNumberFormat="1" applyFont="1" applyFill="1" applyBorder="1" applyAlignment="1" applyProtection="1">
      <alignment horizontal="center" vertical="center" wrapText="1"/>
      <protection locked="0"/>
    </xf>
    <xf numFmtId="4" fontId="13" fillId="32" borderId="12" xfId="0" applyNumberFormat="1" applyFont="1" applyFill="1" applyBorder="1" applyAlignment="1" applyProtection="1">
      <alignment horizontal="center" vertical="center" wrapText="1"/>
      <protection locked="0"/>
    </xf>
    <xf numFmtId="4" fontId="21" fillId="0" borderId="14" xfId="0" applyNumberFormat="1" applyFont="1" applyFill="1" applyBorder="1" applyAlignment="1" applyProtection="1">
      <alignment horizontal="center" vertical="center" wrapText="1"/>
      <protection locked="0"/>
    </xf>
    <xf numFmtId="4" fontId="21" fillId="0" borderId="13" xfId="0" applyNumberFormat="1" applyFont="1" applyFill="1" applyBorder="1" applyAlignment="1" applyProtection="1">
      <alignment horizontal="center" vertical="center" wrapText="1"/>
      <protection locked="0"/>
    </xf>
    <xf numFmtId="0" fontId="19" fillId="32" borderId="15" xfId="0" applyFont="1" applyFill="1" applyBorder="1" applyAlignment="1">
      <alignment horizontal="justify"/>
    </xf>
    <xf numFmtId="0" fontId="19" fillId="32" borderId="12" xfId="0" applyFont="1" applyFill="1" applyBorder="1" applyAlignment="1">
      <alignment horizontal="justify"/>
    </xf>
    <xf numFmtId="0" fontId="19" fillId="32" borderId="12" xfId="0" applyFont="1" applyFill="1" applyBorder="1" applyAlignment="1">
      <alignment horizontal="justify" vertical="top"/>
    </xf>
    <xf numFmtId="0" fontId="19" fillId="32" borderId="15" xfId="0" applyFont="1" applyFill="1" applyBorder="1" applyAlignment="1">
      <alignment horizontal="justify" vertical="center"/>
    </xf>
    <xf numFmtId="0" fontId="19" fillId="32" borderId="12" xfId="0" applyFont="1" applyFill="1" applyBorder="1" applyAlignment="1">
      <alignment horizontal="justify" vertical="center"/>
    </xf>
    <xf numFmtId="0" fontId="32" fillId="32" borderId="15" xfId="0" applyFont="1" applyFill="1" applyBorder="1" applyAlignment="1">
      <alignment horizontal="justify"/>
    </xf>
    <xf numFmtId="0" fontId="32" fillId="32" borderId="12" xfId="0" applyFont="1" applyFill="1" applyBorder="1" applyAlignment="1">
      <alignment horizontal="justify"/>
    </xf>
    <xf numFmtId="0" fontId="118" fillId="32" borderId="15" xfId="0" applyFont="1" applyFill="1" applyBorder="1" applyAlignment="1">
      <alignment horizontal="justify" vertical="center" wrapText="1"/>
    </xf>
    <xf numFmtId="0" fontId="118" fillId="32" borderId="12" xfId="0" applyFont="1" applyFill="1" applyBorder="1" applyAlignment="1">
      <alignment horizontal="justify" vertical="center" wrapText="1"/>
    </xf>
    <xf numFmtId="0" fontId="13" fillId="32" borderId="15" xfId="0" applyFont="1" applyFill="1" applyBorder="1" applyAlignment="1">
      <alignment horizontal="justify" wrapText="1"/>
    </xf>
    <xf numFmtId="0" fontId="13" fillId="32" borderId="12" xfId="0" applyFont="1" applyFill="1" applyBorder="1" applyAlignment="1">
      <alignment horizontal="justify" wrapText="1"/>
    </xf>
    <xf numFmtId="0" fontId="19" fillId="32" borderId="15" xfId="0" applyFont="1" applyFill="1" applyBorder="1" applyAlignment="1">
      <alignment horizontal="justify" vertical="center" wrapText="1"/>
    </xf>
    <xf numFmtId="0" fontId="19" fillId="32" borderId="12" xfId="0" applyFont="1" applyFill="1" applyBorder="1" applyAlignment="1">
      <alignment horizontal="justify" vertical="center" wrapText="1"/>
    </xf>
    <xf numFmtId="0" fontId="19" fillId="32" borderId="12" xfId="0" applyFont="1" applyFill="1" applyBorder="1" applyAlignment="1">
      <alignment horizontal="justify" vertical="top" wrapText="1"/>
    </xf>
    <xf numFmtId="0" fontId="19" fillId="32" borderId="15" xfId="0" applyFont="1" applyFill="1" applyBorder="1" applyAlignment="1">
      <alignment horizontal="left" vertical="center"/>
    </xf>
    <xf numFmtId="0" fontId="19" fillId="32" borderId="12" xfId="0" applyFont="1" applyFill="1" applyBorder="1" applyAlignment="1">
      <alignment horizontal="left" vertical="center"/>
    </xf>
    <xf numFmtId="0" fontId="120" fillId="32" borderId="15" xfId="0" applyFont="1" applyFill="1" applyBorder="1" applyAlignment="1">
      <alignment vertical="center"/>
    </xf>
    <xf numFmtId="0" fontId="120" fillId="32" borderId="12" xfId="0" applyFont="1" applyFill="1" applyBorder="1" applyAlignment="1">
      <alignment vertical="center"/>
    </xf>
    <xf numFmtId="0" fontId="13" fillId="32" borderId="15" xfId="0" applyFont="1" applyFill="1" applyBorder="1" applyAlignment="1">
      <alignment horizontal="justify" vertical="center" wrapText="1"/>
    </xf>
    <xf numFmtId="0" fontId="13" fillId="32" borderId="12" xfId="0" applyFont="1" applyFill="1" applyBorder="1" applyAlignment="1">
      <alignment horizontal="justify" vertical="center" wrapText="1"/>
    </xf>
    <xf numFmtId="0" fontId="13" fillId="32" borderId="15" xfId="0" applyFont="1" applyFill="1" applyBorder="1" applyAlignment="1">
      <alignment horizontal="justify"/>
    </xf>
    <xf numFmtId="0" fontId="13" fillId="32" borderId="12" xfId="0" applyFont="1" applyFill="1" applyBorder="1" applyAlignment="1">
      <alignment horizontal="justify"/>
    </xf>
    <xf numFmtId="0" fontId="19" fillId="32" borderId="11" xfId="0" applyFont="1" applyFill="1" applyBorder="1" applyAlignment="1" applyProtection="1">
      <alignment horizontal="justify"/>
      <protection locked="0"/>
    </xf>
    <xf numFmtId="0" fontId="19" fillId="32" borderId="15" xfId="0" applyFont="1" applyFill="1" applyBorder="1" applyAlignment="1" applyProtection="1">
      <alignment horizontal="justify"/>
      <protection locked="0"/>
    </xf>
    <xf numFmtId="0" fontId="19" fillId="32" borderId="12" xfId="0" applyFont="1" applyFill="1" applyBorder="1" applyAlignment="1" applyProtection="1">
      <alignment horizontal="justify"/>
      <protection locked="0"/>
    </xf>
    <xf numFmtId="0" fontId="19" fillId="32" borderId="11" xfId="0" applyFont="1" applyFill="1" applyBorder="1" applyAlignment="1">
      <alignment horizontal="justify" vertical="center" wrapText="1"/>
    </xf>
    <xf numFmtId="0" fontId="118" fillId="32" borderId="11" xfId="0" applyFont="1" applyFill="1" applyBorder="1" applyAlignment="1">
      <alignment horizontal="justify" vertical="center" wrapText="1"/>
    </xf>
    <xf numFmtId="0" fontId="120" fillId="32" borderId="15" xfId="0" applyFont="1" applyFill="1" applyBorder="1" applyAlignment="1">
      <alignment horizontal="justify" vertical="center" wrapText="1"/>
    </xf>
    <xf numFmtId="0" fontId="120" fillId="32" borderId="12" xfId="0" applyFont="1" applyFill="1" applyBorder="1" applyAlignment="1">
      <alignment horizontal="justify" vertical="center" wrapText="1"/>
    </xf>
    <xf numFmtId="0" fontId="19" fillId="32" borderId="11" xfId="0" applyFont="1" applyFill="1" applyBorder="1" applyAlignment="1">
      <alignment horizontal="justify" vertical="top" wrapText="1"/>
    </xf>
    <xf numFmtId="0" fontId="13" fillId="32" borderId="10" xfId="0" applyFont="1" applyFill="1" applyBorder="1" applyAlignment="1">
      <alignment horizontal="justify" vertical="center" wrapText="1"/>
    </xf>
    <xf numFmtId="0" fontId="13" fillId="32" borderId="11" xfId="0" applyFont="1" applyFill="1" applyBorder="1" applyAlignment="1">
      <alignment horizontal="justify" vertical="center" wrapText="1"/>
    </xf>
    <xf numFmtId="0" fontId="19" fillId="32" borderId="10" xfId="0" applyFont="1" applyFill="1" applyBorder="1" applyAlignment="1">
      <alignment horizontal="justify" vertical="center" wrapText="1"/>
    </xf>
    <xf numFmtId="0" fontId="13" fillId="32" borderId="10" xfId="0" applyFont="1" applyFill="1" applyBorder="1" applyAlignment="1">
      <alignment horizontal="justify" vertical="center"/>
    </xf>
    <xf numFmtId="0" fontId="13" fillId="32" borderId="15" xfId="0" applyFont="1" applyFill="1" applyBorder="1" applyAlignment="1">
      <alignment horizontal="justify" vertical="center"/>
    </xf>
    <xf numFmtId="0" fontId="13" fillId="32" borderId="12" xfId="0" applyFont="1" applyFill="1" applyBorder="1" applyAlignment="1">
      <alignment horizontal="justify" vertical="center"/>
    </xf>
    <xf numFmtId="0" fontId="13" fillId="32" borderId="10" xfId="0" applyFont="1" applyFill="1" applyBorder="1" applyAlignment="1" applyProtection="1">
      <alignment horizontal="justify"/>
      <protection locked="0"/>
    </xf>
    <xf numFmtId="0" fontId="13" fillId="32" borderId="10" xfId="0" applyFont="1" applyFill="1" applyBorder="1" applyAlignment="1" applyProtection="1">
      <alignment horizontal="left"/>
      <protection locked="0"/>
    </xf>
    <xf numFmtId="0" fontId="19" fillId="0" borderId="11"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2" xfId="0" applyFont="1" applyBorder="1" applyAlignment="1">
      <alignment horizontal="justify" vertical="center" wrapText="1"/>
    </xf>
    <xf numFmtId="0" fontId="19" fillId="32" borderId="11" xfId="0" applyFont="1" applyFill="1" applyBorder="1" applyAlignment="1" applyProtection="1">
      <alignment horizontal="left" vertical="top" wrapText="1"/>
      <protection locked="0"/>
    </xf>
    <xf numFmtId="0" fontId="19" fillId="32" borderId="15" xfId="0" applyFont="1" applyFill="1" applyBorder="1" applyAlignment="1" applyProtection="1">
      <alignment horizontal="left" vertical="top" wrapText="1"/>
      <protection locked="0"/>
    </xf>
    <xf numFmtId="0" fontId="19" fillId="32" borderId="12" xfId="0" applyFont="1" applyFill="1" applyBorder="1" applyAlignment="1" applyProtection="1">
      <alignment horizontal="left" vertical="top" wrapText="1"/>
      <protection locked="0"/>
    </xf>
    <xf numFmtId="0" fontId="20" fillId="0" borderId="14"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19" fillId="0" borderId="10" xfId="0" applyFont="1" applyBorder="1" applyAlignment="1">
      <alignment horizontal="justify" vertical="distributed" wrapText="1"/>
    </xf>
    <xf numFmtId="0" fontId="19" fillId="0" borderId="11" xfId="0" applyNumberFormat="1" applyFont="1" applyBorder="1" applyAlignment="1" applyProtection="1">
      <alignment horizontal="justify" wrapText="1"/>
      <protection locked="0"/>
    </xf>
    <xf numFmtId="0" fontId="19" fillId="0" borderId="15" xfId="0" applyNumberFormat="1" applyFont="1" applyBorder="1" applyAlignment="1" applyProtection="1">
      <alignment horizontal="justify" wrapText="1"/>
      <protection locked="0"/>
    </xf>
    <xf numFmtId="0" fontId="19" fillId="0" borderId="12" xfId="0" applyNumberFormat="1" applyFont="1" applyBorder="1" applyAlignment="1" applyProtection="1">
      <alignment horizontal="justify" wrapText="1"/>
      <protection locked="0"/>
    </xf>
    <xf numFmtId="0" fontId="13" fillId="0" borderId="11" xfId="0" applyNumberFormat="1" applyFont="1" applyBorder="1" applyAlignment="1" applyProtection="1">
      <alignment horizontal="justify" vertical="top" wrapText="1"/>
      <protection locked="0"/>
    </xf>
    <xf numFmtId="0" fontId="13" fillId="0" borderId="15" xfId="0" applyNumberFormat="1" applyFont="1" applyBorder="1" applyAlignment="1" applyProtection="1">
      <alignment horizontal="justify" vertical="top" wrapText="1"/>
      <protection locked="0"/>
    </xf>
    <xf numFmtId="0" fontId="13" fillId="0" borderId="12" xfId="0" applyNumberFormat="1" applyFont="1" applyBorder="1" applyAlignment="1" applyProtection="1">
      <alignment horizontal="justify" vertical="top" wrapText="1"/>
      <protection locked="0"/>
    </xf>
    <xf numFmtId="0" fontId="13" fillId="0" borderId="10" xfId="0" applyNumberFormat="1" applyFont="1" applyBorder="1" applyAlignment="1">
      <alignment horizontal="justify" vertical="top" wrapText="1"/>
    </xf>
    <xf numFmtId="0" fontId="44" fillId="32" borderId="11" xfId="0" applyFont="1" applyFill="1" applyBorder="1" applyAlignment="1" applyProtection="1">
      <alignment horizontal="justify" vertical="center" wrapText="1"/>
      <protection locked="0"/>
    </xf>
    <xf numFmtId="0" fontId="44" fillId="32" borderId="15" xfId="0" applyFont="1" applyFill="1" applyBorder="1" applyAlignment="1" applyProtection="1">
      <alignment horizontal="justify" vertical="center" wrapText="1"/>
      <protection locked="0"/>
    </xf>
    <xf numFmtId="0" fontId="44" fillId="32" borderId="12" xfId="0" applyFont="1" applyFill="1" applyBorder="1" applyAlignment="1" applyProtection="1">
      <alignment horizontal="justify" vertical="center" wrapText="1"/>
      <protection locked="0"/>
    </xf>
    <xf numFmtId="0" fontId="13" fillId="0" borderId="11" xfId="0" applyFont="1" applyBorder="1" applyAlignment="1" applyProtection="1">
      <alignment horizontal="justify" wrapText="1"/>
      <protection locked="0"/>
    </xf>
    <xf numFmtId="0" fontId="13" fillId="0" borderId="15" xfId="0" applyFont="1" applyBorder="1" applyAlignment="1" applyProtection="1">
      <alignment horizontal="justify" wrapText="1"/>
      <protection locked="0"/>
    </xf>
    <xf numFmtId="0" fontId="13" fillId="0" borderId="12" xfId="0" applyFont="1" applyBorder="1" applyAlignment="1" applyProtection="1">
      <alignment horizontal="justify" wrapText="1"/>
      <protection locked="0"/>
    </xf>
    <xf numFmtId="0" fontId="19" fillId="32" borderId="11" xfId="0" applyFont="1" applyFill="1" applyBorder="1" applyAlignment="1" applyProtection="1">
      <alignment horizontal="left" vertical="center"/>
      <protection locked="0"/>
    </xf>
    <xf numFmtId="0" fontId="13" fillId="32" borderId="15" xfId="0" applyFont="1" applyFill="1" applyBorder="1" applyAlignment="1" applyProtection="1">
      <alignment horizontal="left" vertical="center"/>
      <protection locked="0"/>
    </xf>
    <xf numFmtId="0" fontId="13" fillId="32" borderId="12" xfId="0" applyFont="1" applyFill="1" applyBorder="1" applyAlignment="1" applyProtection="1">
      <alignment horizontal="left" vertical="center"/>
      <protection locked="0"/>
    </xf>
    <xf numFmtId="0" fontId="13" fillId="32" borderId="11" xfId="0" applyFont="1" applyFill="1" applyBorder="1" applyAlignment="1" applyProtection="1">
      <alignment horizontal="justify" vertical="center" wrapText="1"/>
      <protection locked="0"/>
    </xf>
    <xf numFmtId="0" fontId="13" fillId="32" borderId="15" xfId="0" applyFont="1" applyFill="1" applyBorder="1" applyAlignment="1" applyProtection="1">
      <alignment horizontal="justify" vertical="center" wrapText="1"/>
      <protection locked="0"/>
    </xf>
    <xf numFmtId="0" fontId="13" fillId="32" borderId="12" xfId="0" applyFont="1" applyFill="1" applyBorder="1" applyAlignment="1" applyProtection="1">
      <alignment horizontal="justify" vertical="center" wrapText="1"/>
      <protection locked="0"/>
    </xf>
    <xf numFmtId="0" fontId="9" fillId="0" borderId="1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180" fontId="33" fillId="0" borderId="14" xfId="0" applyNumberFormat="1" applyFont="1" applyFill="1" applyBorder="1" applyAlignment="1" applyProtection="1">
      <alignment horizontal="center" vertical="center" wrapText="1"/>
      <protection/>
    </xf>
    <xf numFmtId="180" fontId="33" fillId="0" borderId="13" xfId="0" applyNumberFormat="1" applyFont="1" applyFill="1" applyBorder="1" applyAlignment="1" applyProtection="1">
      <alignment horizontal="center" vertical="center" wrapText="1"/>
      <protection/>
    </xf>
    <xf numFmtId="0" fontId="9" fillId="32" borderId="11" xfId="0" applyFont="1" applyFill="1" applyBorder="1" applyAlignment="1" applyProtection="1">
      <alignment horizontal="center" vertical="center" wrapText="1"/>
      <protection locked="0"/>
    </xf>
    <xf numFmtId="0" fontId="9" fillId="32" borderId="15" xfId="0" applyFont="1" applyFill="1" applyBorder="1" applyAlignment="1" applyProtection="1">
      <alignment horizontal="center" vertical="center" wrapText="1"/>
      <protection locked="0"/>
    </xf>
    <xf numFmtId="0" fontId="9" fillId="32" borderId="12" xfId="0" applyFont="1" applyFill="1" applyBorder="1" applyAlignment="1" applyProtection="1">
      <alignment horizontal="center" vertical="center" wrapText="1"/>
      <protection locked="0"/>
    </xf>
    <xf numFmtId="180" fontId="121" fillId="32" borderId="10" xfId="0" applyNumberFormat="1" applyFont="1" applyFill="1" applyBorder="1" applyAlignment="1" applyProtection="1">
      <alignment horizontal="center" vertical="center" wrapText="1"/>
      <protection/>
    </xf>
    <xf numFmtId="180" fontId="21" fillId="32" borderId="14" xfId="0" applyNumberFormat="1" applyFont="1" applyFill="1" applyBorder="1" applyAlignment="1" applyProtection="1">
      <alignment horizontal="center" vertical="center"/>
      <protection locked="0"/>
    </xf>
    <xf numFmtId="0" fontId="21" fillId="32" borderId="13" xfId="0" applyFont="1" applyFill="1" applyBorder="1" applyAlignment="1">
      <alignment/>
    </xf>
    <xf numFmtId="180" fontId="22" fillId="32" borderId="14" xfId="0" applyNumberFormat="1" applyFont="1" applyFill="1" applyBorder="1" applyAlignment="1" applyProtection="1">
      <alignment horizontal="center" vertical="center" wrapText="1"/>
      <protection locked="0"/>
    </xf>
    <xf numFmtId="0" fontId="22" fillId="32" borderId="13" xfId="0" applyFont="1" applyFill="1" applyBorder="1" applyAlignment="1">
      <alignment/>
    </xf>
    <xf numFmtId="4" fontId="21" fillId="32" borderId="14" xfId="0" applyNumberFormat="1" applyFont="1" applyFill="1" applyBorder="1" applyAlignment="1">
      <alignment horizontal="center" vertical="center"/>
    </xf>
    <xf numFmtId="4" fontId="21" fillId="32" borderId="13" xfId="0" applyNumberFormat="1" applyFont="1" applyFill="1" applyBorder="1" applyAlignment="1">
      <alignment horizontal="center" vertical="center"/>
    </xf>
    <xf numFmtId="180" fontId="21" fillId="32" borderId="13" xfId="0" applyNumberFormat="1" applyFont="1" applyFill="1" applyBorder="1" applyAlignment="1" applyProtection="1">
      <alignment horizontal="center" vertical="center"/>
      <protection locked="0"/>
    </xf>
    <xf numFmtId="180" fontId="21" fillId="32" borderId="14" xfId="0" applyNumberFormat="1" applyFont="1" applyFill="1" applyBorder="1" applyAlignment="1" applyProtection="1">
      <alignment horizontal="center" vertical="center" wrapText="1"/>
      <protection locked="0"/>
    </xf>
    <xf numFmtId="180" fontId="21" fillId="32" borderId="13" xfId="0" applyNumberFormat="1" applyFont="1" applyFill="1" applyBorder="1" applyAlignment="1" applyProtection="1">
      <alignment horizontal="center" vertical="center" wrapText="1"/>
      <protection locked="0"/>
    </xf>
    <xf numFmtId="180" fontId="21" fillId="32" borderId="14" xfId="0" applyNumberFormat="1" applyFont="1" applyFill="1" applyBorder="1" applyAlignment="1" applyProtection="1">
      <alignment horizontal="center" vertical="center" wrapText="1"/>
      <protection/>
    </xf>
    <xf numFmtId="180" fontId="21" fillId="32" borderId="13" xfId="0" applyNumberFormat="1" applyFont="1" applyFill="1" applyBorder="1" applyAlignment="1" applyProtection="1">
      <alignment horizontal="center" vertical="center" wrapText="1"/>
      <protection/>
    </xf>
    <xf numFmtId="4" fontId="21" fillId="32" borderId="14" xfId="0" applyNumberFormat="1" applyFont="1" applyFill="1" applyBorder="1" applyAlignment="1" applyProtection="1">
      <alignment horizontal="center" vertical="center"/>
      <protection locked="0"/>
    </xf>
    <xf numFmtId="4" fontId="21" fillId="32" borderId="13" xfId="0" applyNumberFormat="1" applyFont="1" applyFill="1" applyBorder="1" applyAlignment="1" applyProtection="1">
      <alignment horizontal="center" vertical="center"/>
      <protection locked="0"/>
    </xf>
    <xf numFmtId="0" fontId="19" fillId="32" borderId="11" xfId="0" applyFont="1" applyFill="1" applyBorder="1" applyAlignment="1" applyProtection="1">
      <alignment horizontal="justify" wrapText="1"/>
      <protection locked="0"/>
    </xf>
    <xf numFmtId="0" fontId="19" fillId="32" borderId="15" xfId="0" applyFont="1" applyFill="1" applyBorder="1" applyAlignment="1" applyProtection="1">
      <alignment horizontal="justify" wrapText="1"/>
      <protection locked="0"/>
    </xf>
    <xf numFmtId="0" fontId="19" fillId="32" borderId="12" xfId="0" applyFont="1" applyFill="1" applyBorder="1" applyAlignment="1" applyProtection="1">
      <alignment horizontal="justify" wrapText="1"/>
      <protection locked="0"/>
    </xf>
    <xf numFmtId="0" fontId="41" fillId="0" borderId="11" xfId="0" applyFont="1" applyBorder="1" applyAlignment="1" applyProtection="1">
      <alignment horizontal="justify" vertical="top" wrapText="1"/>
      <protection locked="0"/>
    </xf>
    <xf numFmtId="0" fontId="41" fillId="0" borderId="15" xfId="0" applyFont="1" applyBorder="1" applyAlignment="1" applyProtection="1">
      <alignment horizontal="justify" vertical="top" wrapText="1"/>
      <protection locked="0"/>
    </xf>
    <xf numFmtId="0" fontId="41" fillId="0" borderId="12" xfId="0" applyFont="1" applyBorder="1" applyAlignment="1" applyProtection="1">
      <alignment horizontal="justify" vertical="top" wrapText="1"/>
      <protection locked="0"/>
    </xf>
    <xf numFmtId="0" fontId="13" fillId="0" borderId="11" xfId="0" applyFont="1" applyFill="1" applyBorder="1" applyAlignment="1" applyProtection="1">
      <alignment horizontal="justify" vertical="top" wrapText="1"/>
      <protection locked="0"/>
    </xf>
    <xf numFmtId="0" fontId="13" fillId="0" borderId="15" xfId="0" applyFont="1" applyFill="1" applyBorder="1" applyAlignment="1" applyProtection="1">
      <alignment horizontal="justify" vertical="top" wrapText="1"/>
      <protection locked="0"/>
    </xf>
    <xf numFmtId="0" fontId="13" fillId="0" borderId="12" xfId="0" applyFont="1" applyFill="1" applyBorder="1" applyAlignment="1" applyProtection="1">
      <alignment horizontal="justify" vertical="top" wrapText="1"/>
      <protection locked="0"/>
    </xf>
    <xf numFmtId="0" fontId="19" fillId="0" borderId="10" xfId="0" applyFont="1" applyBorder="1" applyAlignment="1" applyProtection="1">
      <alignment horizontal="left"/>
      <protection locked="0"/>
    </xf>
    <xf numFmtId="0" fontId="19" fillId="0" borderId="11" xfId="0" applyFont="1" applyBorder="1" applyAlignment="1" applyProtection="1">
      <alignment horizontal="justify" vertical="center" wrapText="1"/>
      <protection locked="0"/>
    </xf>
    <xf numFmtId="0" fontId="19" fillId="0" borderId="15" xfId="0" applyFont="1" applyBorder="1" applyAlignment="1" applyProtection="1">
      <alignment horizontal="justify" vertical="center" wrapText="1"/>
      <protection locked="0"/>
    </xf>
    <xf numFmtId="0" fontId="19" fillId="0" borderId="12" xfId="0" applyFont="1" applyBorder="1" applyAlignment="1" applyProtection="1">
      <alignment horizontal="justify" vertical="center" wrapText="1"/>
      <protection locked="0"/>
    </xf>
    <xf numFmtId="0" fontId="19" fillId="0" borderId="11" xfId="0" applyNumberFormat="1" applyFont="1" applyBorder="1" applyAlignment="1" applyProtection="1">
      <alignment horizontal="justify" vertical="center" wrapText="1"/>
      <protection locked="0"/>
    </xf>
    <xf numFmtId="0" fontId="19" fillId="0" borderId="15" xfId="0" applyNumberFormat="1" applyFont="1" applyBorder="1" applyAlignment="1" applyProtection="1">
      <alignment horizontal="justify" vertical="center" wrapText="1"/>
      <protection locked="0"/>
    </xf>
    <xf numFmtId="0" fontId="19" fillId="0" borderId="12" xfId="0" applyNumberFormat="1" applyFont="1" applyBorder="1" applyAlignment="1" applyProtection="1">
      <alignment horizontal="justify" vertical="center" wrapText="1"/>
      <protection locked="0"/>
    </xf>
    <xf numFmtId="0" fontId="19" fillId="0" borderId="10" xfId="0" applyFont="1" applyFill="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10" xfId="0" applyFont="1" applyBorder="1" applyAlignment="1" applyProtection="1">
      <alignment horizontal="justify"/>
      <protection locked="0"/>
    </xf>
    <xf numFmtId="0" fontId="19" fillId="32" borderId="11" xfId="0" applyFont="1" applyFill="1" applyBorder="1" applyAlignment="1" applyProtection="1">
      <alignment horizontal="justify" vertical="top" wrapText="1"/>
      <protection locked="0"/>
    </xf>
    <xf numFmtId="0" fontId="19" fillId="32" borderId="15" xfId="0" applyFont="1" applyFill="1" applyBorder="1" applyAlignment="1" applyProtection="1">
      <alignment horizontal="justify" vertical="top" wrapText="1"/>
      <protection locked="0"/>
    </xf>
    <xf numFmtId="0" fontId="19" fillId="32" borderId="12" xfId="0" applyFont="1" applyFill="1" applyBorder="1" applyAlignment="1" applyProtection="1">
      <alignment horizontal="justify" vertical="top" wrapText="1"/>
      <protection locked="0"/>
    </xf>
    <xf numFmtId="0" fontId="19" fillId="32" borderId="11" xfId="0" applyFont="1" applyFill="1" applyBorder="1" applyAlignment="1" applyProtection="1">
      <alignment horizontal="justify" vertical="center"/>
      <protection locked="0"/>
    </xf>
    <xf numFmtId="0" fontId="19" fillId="32" borderId="15" xfId="0" applyFont="1" applyFill="1" applyBorder="1" applyAlignment="1" applyProtection="1">
      <alignment horizontal="justify" vertical="center"/>
      <protection locked="0"/>
    </xf>
    <xf numFmtId="0" fontId="19" fillId="32" borderId="12" xfId="0" applyFont="1" applyFill="1" applyBorder="1" applyAlignment="1" applyProtection="1">
      <alignment horizontal="justify" vertical="center"/>
      <protection locked="0"/>
    </xf>
    <xf numFmtId="0" fontId="13" fillId="0" borderId="11" xfId="0" applyFont="1" applyBorder="1" applyAlignment="1" applyProtection="1">
      <alignment horizontal="justify"/>
      <protection locked="0"/>
    </xf>
    <xf numFmtId="0" fontId="13" fillId="0" borderId="15" xfId="0" applyFont="1" applyBorder="1" applyAlignment="1" applyProtection="1">
      <alignment horizontal="justify"/>
      <protection locked="0"/>
    </xf>
    <xf numFmtId="0" fontId="13" fillId="0" borderId="12" xfId="0" applyFont="1" applyBorder="1" applyAlignment="1" applyProtection="1">
      <alignment horizontal="justify"/>
      <protection locked="0"/>
    </xf>
    <xf numFmtId="0" fontId="19" fillId="32" borderId="11" xfId="0" applyFont="1" applyFill="1" applyBorder="1" applyAlignment="1" applyProtection="1">
      <alignment horizontal="justify" vertical="center" wrapText="1"/>
      <protection locked="0"/>
    </xf>
    <xf numFmtId="0" fontId="19" fillId="32" borderId="15" xfId="0" applyFont="1" applyFill="1" applyBorder="1" applyAlignment="1" applyProtection="1">
      <alignment horizontal="justify" vertical="center" wrapText="1"/>
      <protection locked="0"/>
    </xf>
    <xf numFmtId="0" fontId="19" fillId="32" borderId="12" xfId="0" applyFont="1" applyFill="1" applyBorder="1" applyAlignment="1" applyProtection="1">
      <alignment horizontal="justify" vertical="center" wrapText="1"/>
      <protection locked="0"/>
    </xf>
    <xf numFmtId="0" fontId="118" fillId="32" borderId="11" xfId="0" applyFont="1" applyFill="1" applyBorder="1" applyAlignment="1" applyProtection="1">
      <alignment horizontal="left" vertical="center"/>
      <protection locked="0"/>
    </xf>
    <xf numFmtId="0" fontId="118" fillId="32" borderId="15" xfId="0" applyFont="1" applyFill="1" applyBorder="1" applyAlignment="1" applyProtection="1">
      <alignment horizontal="left" vertical="center"/>
      <protection locked="0"/>
    </xf>
    <xf numFmtId="0" fontId="118" fillId="32" borderId="12" xfId="0" applyFont="1" applyFill="1" applyBorder="1" applyAlignment="1" applyProtection="1">
      <alignment horizontal="left" vertical="center"/>
      <protection locked="0"/>
    </xf>
    <xf numFmtId="0" fontId="19" fillId="0" borderId="10" xfId="0" applyFont="1" applyBorder="1" applyAlignment="1" applyProtection="1">
      <alignment horizontal="left" vertical="top" wrapText="1"/>
      <protection locked="0"/>
    </xf>
    <xf numFmtId="0" fontId="122" fillId="0" borderId="11" xfId="0" applyFont="1" applyBorder="1" applyAlignment="1" applyProtection="1">
      <alignment horizontal="justify" vertical="top" wrapText="1"/>
      <protection locked="0"/>
    </xf>
    <xf numFmtId="0" fontId="122" fillId="0" borderId="15" xfId="0" applyFont="1" applyBorder="1" applyAlignment="1" applyProtection="1">
      <alignment horizontal="justify" vertical="top" wrapText="1"/>
      <protection locked="0"/>
    </xf>
    <xf numFmtId="0" fontId="122" fillId="0" borderId="12" xfId="0" applyFont="1" applyBorder="1" applyAlignment="1" applyProtection="1">
      <alignment horizontal="justify" vertical="top" wrapText="1"/>
      <protection locked="0"/>
    </xf>
    <xf numFmtId="0" fontId="19" fillId="0" borderId="11" xfId="0" applyFont="1" applyBorder="1" applyAlignment="1" applyProtection="1">
      <alignment horizontal="justify"/>
      <protection locked="0"/>
    </xf>
    <xf numFmtId="0" fontId="19" fillId="0" borderId="15" xfId="0" applyFont="1" applyBorder="1" applyAlignment="1" applyProtection="1">
      <alignment horizontal="justify"/>
      <protection locked="0"/>
    </xf>
    <xf numFmtId="0" fontId="19" fillId="0" borderId="12" xfId="0" applyFont="1" applyBorder="1" applyAlignment="1" applyProtection="1">
      <alignment horizontal="justify"/>
      <protection locked="0"/>
    </xf>
    <xf numFmtId="4" fontId="21" fillId="0" borderId="14" xfId="0" applyNumberFormat="1" applyFont="1" applyBorder="1" applyAlignment="1">
      <alignment horizontal="center" vertical="center"/>
    </xf>
    <xf numFmtId="4" fontId="21" fillId="0" borderId="13" xfId="0" applyNumberFormat="1" applyFont="1" applyBorder="1" applyAlignment="1">
      <alignment horizontal="center" vertical="center"/>
    </xf>
    <xf numFmtId="0" fontId="118" fillId="0" borderId="10" xfId="0" applyFont="1" applyBorder="1" applyAlignment="1" applyProtection="1">
      <alignment horizontal="left" vertical="top" wrapText="1"/>
      <protection locked="0"/>
    </xf>
    <xf numFmtId="4" fontId="22" fillId="32" borderId="14" xfId="0" applyNumberFormat="1" applyFont="1" applyFill="1" applyBorder="1" applyAlignment="1" applyProtection="1">
      <alignment horizontal="center" vertical="center"/>
      <protection locked="0"/>
    </xf>
    <xf numFmtId="4" fontId="13" fillId="32" borderId="13" xfId="0" applyNumberFormat="1" applyFont="1" applyFill="1" applyBorder="1" applyAlignment="1">
      <alignment/>
    </xf>
    <xf numFmtId="180" fontId="11" fillId="32" borderId="14" xfId="0" applyNumberFormat="1" applyFont="1" applyFill="1" applyBorder="1" applyAlignment="1" applyProtection="1">
      <alignment horizontal="center" vertical="center" wrapText="1"/>
      <protection locked="0"/>
    </xf>
    <xf numFmtId="0" fontId="15" fillId="32" borderId="13" xfId="0" applyFont="1" applyFill="1" applyBorder="1" applyAlignment="1">
      <alignment/>
    </xf>
    <xf numFmtId="0" fontId="123" fillId="0" borderId="11" xfId="0" applyFont="1" applyBorder="1" applyAlignment="1" applyProtection="1">
      <alignment horizontal="justify" vertical="top" wrapText="1"/>
      <protection locked="0"/>
    </xf>
    <xf numFmtId="0" fontId="123" fillId="0" borderId="15" xfId="0" applyFont="1" applyBorder="1" applyAlignment="1" applyProtection="1">
      <alignment horizontal="justify" vertical="top" wrapText="1"/>
      <protection locked="0"/>
    </xf>
    <xf numFmtId="0" fontId="123" fillId="0" borderId="12" xfId="0" applyFont="1" applyBorder="1" applyAlignment="1" applyProtection="1">
      <alignment horizontal="justify" vertical="top" wrapText="1"/>
      <protection locked="0"/>
    </xf>
    <xf numFmtId="4" fontId="21" fillId="0" borderId="10" xfId="0" applyNumberFormat="1" applyFont="1" applyFill="1" applyBorder="1" applyAlignment="1" applyProtection="1">
      <alignment horizontal="center" vertical="center" wrapText="1"/>
      <protection/>
    </xf>
    <xf numFmtId="4" fontId="21" fillId="0" borderId="10" xfId="0" applyNumberFormat="1" applyFont="1" applyFill="1" applyBorder="1" applyAlignment="1" applyProtection="1">
      <alignment horizontal="center" vertical="center" wrapText="1"/>
      <protection locked="0"/>
    </xf>
    <xf numFmtId="4" fontId="21" fillId="0" borderId="14" xfId="0" applyNumberFormat="1" applyFont="1" applyFill="1" applyBorder="1" applyAlignment="1" applyProtection="1">
      <alignment horizontal="center" vertical="center" wrapText="1"/>
      <protection/>
    </xf>
    <xf numFmtId="4" fontId="21" fillId="0" borderId="13" xfId="0" applyNumberFormat="1" applyFont="1" applyFill="1" applyBorder="1" applyAlignment="1" applyProtection="1">
      <alignment horizontal="center" vertical="center" wrapText="1"/>
      <protection/>
    </xf>
    <xf numFmtId="4" fontId="11" fillId="0" borderId="14" xfId="0" applyNumberFormat="1" applyFont="1" applyBorder="1" applyAlignment="1">
      <alignment horizontal="center" vertical="center"/>
    </xf>
    <xf numFmtId="4" fontId="11" fillId="0" borderId="13" xfId="0" applyNumberFormat="1" applyFont="1" applyBorder="1" applyAlignment="1">
      <alignment horizontal="center" vertical="center"/>
    </xf>
    <xf numFmtId="180" fontId="11" fillId="32" borderId="14" xfId="0" applyNumberFormat="1" applyFont="1" applyFill="1" applyBorder="1" applyAlignment="1" applyProtection="1">
      <alignment horizontal="center" vertical="center"/>
      <protection locked="0"/>
    </xf>
    <xf numFmtId="180" fontId="11" fillId="32" borderId="13" xfId="0" applyNumberFormat="1" applyFont="1" applyFill="1" applyBorder="1" applyAlignment="1" applyProtection="1">
      <alignment horizontal="center" vertical="center"/>
      <protection locked="0"/>
    </xf>
    <xf numFmtId="0" fontId="124" fillId="32" borderId="11" xfId="0" applyFont="1" applyFill="1" applyBorder="1" applyAlignment="1" applyProtection="1">
      <alignment horizontal="justify" vertical="center" wrapText="1"/>
      <protection locked="0"/>
    </xf>
    <xf numFmtId="0" fontId="124" fillId="32" borderId="15" xfId="0" applyFont="1" applyFill="1" applyBorder="1" applyAlignment="1" applyProtection="1">
      <alignment horizontal="justify" vertical="center" wrapText="1"/>
      <protection locked="0"/>
    </xf>
    <xf numFmtId="0" fontId="124" fillId="32" borderId="12" xfId="0" applyFont="1" applyFill="1" applyBorder="1" applyAlignment="1" applyProtection="1">
      <alignment horizontal="justify" vertical="center" wrapText="1"/>
      <protection locked="0"/>
    </xf>
    <xf numFmtId="0" fontId="20" fillId="0" borderId="11" xfId="0" applyFont="1" applyBorder="1" applyAlignment="1" applyProtection="1">
      <alignment horizontal="justify" vertical="top" wrapText="1"/>
      <protection locked="0"/>
    </xf>
    <xf numFmtId="0" fontId="20" fillId="0" borderId="15" xfId="0" applyFont="1" applyBorder="1" applyAlignment="1" applyProtection="1">
      <alignment horizontal="justify" vertical="top" wrapText="1"/>
      <protection locked="0"/>
    </xf>
    <xf numFmtId="0" fontId="20" fillId="0" borderId="12" xfId="0" applyFont="1" applyBorder="1" applyAlignment="1" applyProtection="1">
      <alignment horizontal="justify" vertical="top" wrapText="1"/>
      <protection locked="0"/>
    </xf>
    <xf numFmtId="0" fontId="19" fillId="0" borderId="11" xfId="0" applyNumberFormat="1" applyFont="1" applyBorder="1" applyAlignment="1" applyProtection="1">
      <alignment horizontal="justify" vertical="top" wrapText="1"/>
      <protection locked="0"/>
    </xf>
    <xf numFmtId="0" fontId="19" fillId="0" borderId="15" xfId="0" applyNumberFormat="1" applyFont="1" applyBorder="1" applyAlignment="1" applyProtection="1">
      <alignment horizontal="justify" vertical="top" wrapText="1"/>
      <protection locked="0"/>
    </xf>
    <xf numFmtId="0" fontId="19" fillId="0" borderId="12" xfId="0" applyNumberFormat="1" applyFont="1" applyBorder="1" applyAlignment="1" applyProtection="1">
      <alignment horizontal="justify" vertical="top" wrapText="1"/>
      <protection locked="0"/>
    </xf>
    <xf numFmtId="0" fontId="13" fillId="0" borderId="11" xfId="0" applyFont="1" applyBorder="1" applyAlignment="1" applyProtection="1">
      <alignment horizontal="left"/>
      <protection locked="0"/>
    </xf>
    <xf numFmtId="0" fontId="13" fillId="0" borderId="15" xfId="0" applyFont="1" applyBorder="1" applyAlignment="1" applyProtection="1">
      <alignment horizontal="left"/>
      <protection locked="0"/>
    </xf>
    <xf numFmtId="0" fontId="13" fillId="0" borderId="12" xfId="0" applyFont="1" applyBorder="1" applyAlignment="1" applyProtection="1">
      <alignment horizontal="left"/>
      <protection locked="0"/>
    </xf>
    <xf numFmtId="0" fontId="19" fillId="0" borderId="11"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19" fillId="0" borderId="10" xfId="0" applyFont="1" applyBorder="1" applyAlignment="1" applyProtection="1">
      <alignment horizontal="justify" vertical="center" wrapText="1"/>
      <protection locked="0"/>
    </xf>
    <xf numFmtId="4" fontId="22" fillId="0" borderId="14" xfId="0" applyNumberFormat="1" applyFont="1" applyBorder="1" applyAlignment="1" applyProtection="1">
      <alignment horizontal="center" vertical="center" wrapText="1"/>
      <protection locked="0"/>
    </xf>
    <xf numFmtId="4" fontId="22" fillId="0" borderId="13" xfId="0" applyNumberFormat="1" applyFont="1" applyBorder="1" applyAlignment="1" applyProtection="1">
      <alignment horizontal="center" vertical="center" wrapText="1"/>
      <protection locked="0"/>
    </xf>
    <xf numFmtId="4" fontId="21" fillId="32" borderId="13" xfId="0" applyNumberFormat="1" applyFont="1" applyFill="1" applyBorder="1" applyAlignment="1">
      <alignment/>
    </xf>
    <xf numFmtId="4" fontId="21" fillId="32" borderId="14" xfId="0" applyNumberFormat="1" applyFont="1" applyFill="1" applyBorder="1" applyAlignment="1" applyProtection="1">
      <alignment horizontal="center" vertical="center" wrapText="1"/>
      <protection locked="0"/>
    </xf>
    <xf numFmtId="0" fontId="19" fillId="0" borderId="10" xfId="0" applyNumberFormat="1" applyFont="1" applyBorder="1" applyAlignment="1">
      <alignment horizontal="justify" vertical="center" wrapText="1"/>
    </xf>
    <xf numFmtId="0" fontId="13" fillId="32" borderId="11" xfId="0" applyFont="1" applyFill="1" applyBorder="1" applyAlignment="1" applyProtection="1">
      <alignment horizontal="justify" vertical="top" wrapText="1"/>
      <protection locked="0"/>
    </xf>
    <xf numFmtId="0" fontId="13" fillId="32" borderId="15" xfId="0" applyFont="1" applyFill="1" applyBorder="1" applyAlignment="1" applyProtection="1">
      <alignment horizontal="justify" vertical="top" wrapText="1"/>
      <protection locked="0"/>
    </xf>
    <xf numFmtId="0" fontId="13" fillId="32" borderId="12" xfId="0" applyFont="1" applyFill="1" applyBorder="1" applyAlignment="1" applyProtection="1">
      <alignment horizontal="justify" vertical="top" wrapText="1"/>
      <protection locked="0"/>
    </xf>
    <xf numFmtId="0" fontId="19" fillId="32" borderId="10" xfId="0" applyFont="1" applyFill="1" applyBorder="1" applyAlignment="1" applyProtection="1">
      <alignment horizontal="justify" vertical="center" wrapText="1"/>
      <protection locked="0"/>
    </xf>
    <xf numFmtId="0" fontId="19" fillId="0" borderId="10" xfId="0" applyFont="1" applyBorder="1" applyAlignment="1">
      <alignment horizontal="justify" wrapText="1"/>
    </xf>
    <xf numFmtId="0" fontId="32" fillId="0" borderId="11" xfId="0" applyFont="1" applyBorder="1" applyAlignment="1" applyProtection="1">
      <alignment horizontal="justify" vertical="center" wrapText="1"/>
      <protection locked="0"/>
    </xf>
    <xf numFmtId="0" fontId="32" fillId="0" borderId="15" xfId="0" applyFont="1" applyBorder="1" applyAlignment="1" applyProtection="1">
      <alignment horizontal="justify" vertical="center" wrapText="1"/>
      <protection locked="0"/>
    </xf>
    <xf numFmtId="0" fontId="32" fillId="0" borderId="12" xfId="0" applyFont="1" applyBorder="1" applyAlignment="1" applyProtection="1">
      <alignment horizontal="justify" vertical="center" wrapText="1"/>
      <protection locked="0"/>
    </xf>
    <xf numFmtId="0" fontId="19" fillId="0" borderId="14" xfId="0" applyFont="1" applyBorder="1" applyAlignment="1" applyProtection="1">
      <alignment horizontal="justify" vertical="center" wrapText="1"/>
      <protection locked="0"/>
    </xf>
    <xf numFmtId="0" fontId="19" fillId="0" borderId="16" xfId="0" applyFont="1" applyBorder="1" applyAlignment="1" applyProtection="1">
      <alignment horizontal="justify" vertical="center" wrapText="1"/>
      <protection locked="0"/>
    </xf>
    <xf numFmtId="0" fontId="19" fillId="0" borderId="13" xfId="0" applyFont="1" applyBorder="1" applyAlignment="1" applyProtection="1">
      <alignment horizontal="justify" vertical="center" wrapText="1"/>
      <protection locked="0"/>
    </xf>
    <xf numFmtId="0" fontId="19" fillId="0" borderId="11" xfId="0" applyNumberFormat="1" applyFont="1" applyBorder="1" applyAlignment="1">
      <alignment horizontal="justify" vertical="center" wrapText="1"/>
    </xf>
    <xf numFmtId="0" fontId="19" fillId="0" borderId="15" xfId="0" applyNumberFormat="1" applyFont="1" applyBorder="1" applyAlignment="1">
      <alignment horizontal="justify" vertical="center" wrapText="1"/>
    </xf>
    <xf numFmtId="0" fontId="19" fillId="0" borderId="12" xfId="0" applyNumberFormat="1" applyFont="1" applyBorder="1" applyAlignment="1">
      <alignment horizontal="justify" vertical="center" wrapText="1"/>
    </xf>
    <xf numFmtId="0" fontId="20" fillId="0" borderId="14" xfId="0" applyFont="1" applyBorder="1" applyAlignment="1" applyProtection="1">
      <alignment horizontal="center" wrapText="1"/>
      <protection locked="0"/>
    </xf>
    <xf numFmtId="0" fontId="20" fillId="0" borderId="13" xfId="0" applyFont="1" applyBorder="1" applyAlignment="1" applyProtection="1">
      <alignment horizontal="center" wrapText="1"/>
      <protection locked="0"/>
    </xf>
    <xf numFmtId="4" fontId="19" fillId="32" borderId="11" xfId="0" applyNumberFormat="1" applyFont="1" applyFill="1" applyBorder="1" applyAlignment="1" applyProtection="1">
      <alignment horizontal="center" vertical="center" wrapText="1"/>
      <protection locked="0"/>
    </xf>
    <xf numFmtId="4" fontId="19" fillId="32" borderId="15" xfId="0" applyNumberFormat="1" applyFont="1" applyFill="1" applyBorder="1" applyAlignment="1" applyProtection="1">
      <alignment horizontal="center" vertical="center" wrapText="1"/>
      <protection locked="0"/>
    </xf>
    <xf numFmtId="4" fontId="19" fillId="32" borderId="12" xfId="0" applyNumberFormat="1" applyFont="1" applyFill="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19" fillId="0" borderId="15" xfId="0" applyFont="1" applyBorder="1" applyAlignment="1">
      <alignment horizontal="justify" vertical="center" wrapText="1"/>
    </xf>
    <xf numFmtId="0" fontId="19" fillId="0" borderId="12" xfId="0" applyFont="1" applyBorder="1" applyAlignment="1">
      <alignment horizontal="justify" vertical="center" wrapText="1"/>
    </xf>
    <xf numFmtId="4" fontId="11" fillId="0" borderId="14" xfId="0" applyNumberFormat="1" applyFont="1" applyBorder="1" applyAlignment="1" applyProtection="1">
      <alignment horizontal="center" vertical="center" wrapText="1"/>
      <protection locked="0"/>
    </xf>
    <xf numFmtId="4" fontId="11" fillId="0" borderId="13" xfId="0" applyNumberFormat="1" applyFont="1" applyBorder="1" applyAlignment="1" applyProtection="1">
      <alignment horizontal="center" vertical="center" wrapText="1"/>
      <protection locked="0"/>
    </xf>
    <xf numFmtId="180" fontId="8" fillId="32" borderId="14" xfId="0" applyNumberFormat="1" applyFont="1" applyFill="1" applyBorder="1" applyAlignment="1" applyProtection="1">
      <alignment horizontal="center" vertical="center" wrapText="1"/>
      <protection locked="0"/>
    </xf>
    <xf numFmtId="0" fontId="16" fillId="32" borderId="13" xfId="0" applyFont="1" applyFill="1" applyBorder="1" applyAlignment="1">
      <alignment/>
    </xf>
    <xf numFmtId="4" fontId="8" fillId="0" borderId="14" xfId="0" applyNumberFormat="1" applyFont="1" applyBorder="1" applyAlignment="1" applyProtection="1">
      <alignment horizontal="center" vertical="center" wrapText="1"/>
      <protection locked="0"/>
    </xf>
    <xf numFmtId="4" fontId="8" fillId="0" borderId="13" xfId="0" applyNumberFormat="1" applyFont="1" applyBorder="1" applyAlignment="1" applyProtection="1">
      <alignment horizontal="center" vertical="center" wrapText="1"/>
      <protection locked="0"/>
    </xf>
    <xf numFmtId="4" fontId="21" fillId="32" borderId="13" xfId="0" applyNumberFormat="1" applyFont="1" applyFill="1" applyBorder="1" applyAlignment="1" applyProtection="1">
      <alignment horizontal="center" vertical="center" wrapText="1"/>
      <protection locked="0"/>
    </xf>
    <xf numFmtId="180" fontId="11" fillId="0" borderId="14" xfId="0" applyNumberFormat="1" applyFont="1" applyFill="1" applyBorder="1" applyAlignment="1" applyProtection="1">
      <alignment horizontal="center" vertical="center" wrapText="1"/>
      <protection locked="0"/>
    </xf>
    <xf numFmtId="180" fontId="11" fillId="0" borderId="13" xfId="0" applyNumberFormat="1" applyFont="1" applyFill="1" applyBorder="1" applyAlignment="1" applyProtection="1">
      <alignment horizontal="center" vertical="center" wrapText="1"/>
      <protection locked="0"/>
    </xf>
    <xf numFmtId="180" fontId="11" fillId="0" borderId="14" xfId="0" applyNumberFormat="1" applyFont="1" applyFill="1" applyBorder="1" applyAlignment="1" applyProtection="1">
      <alignment horizontal="center" vertical="center" wrapText="1"/>
      <protection/>
    </xf>
    <xf numFmtId="180" fontId="11" fillId="0" borderId="13" xfId="0" applyNumberFormat="1" applyFont="1" applyFill="1" applyBorder="1" applyAlignment="1" applyProtection="1">
      <alignment horizontal="center" vertical="center" wrapText="1"/>
      <protection/>
    </xf>
    <xf numFmtId="4" fontId="22" fillId="32" borderId="14" xfId="0" applyNumberFormat="1" applyFont="1" applyFill="1" applyBorder="1" applyAlignment="1" applyProtection="1">
      <alignment horizontal="center" vertical="center" wrapText="1"/>
      <protection locked="0"/>
    </xf>
    <xf numFmtId="4" fontId="22" fillId="32" borderId="13" xfId="0" applyNumberFormat="1" applyFont="1" applyFill="1" applyBorder="1" applyAlignment="1" applyProtection="1">
      <alignment horizontal="center" vertical="center" wrapText="1"/>
      <protection locked="0"/>
    </xf>
    <xf numFmtId="0" fontId="13" fillId="32" borderId="10" xfId="0" applyFont="1" applyFill="1" applyBorder="1" applyAlignment="1">
      <alignment horizontal="justify"/>
    </xf>
    <xf numFmtId="0" fontId="125" fillId="32" borderId="11" xfId="0" applyFont="1" applyFill="1" applyBorder="1" applyAlignment="1" applyProtection="1">
      <alignment horizontal="justify" vertical="center" wrapText="1"/>
      <protection locked="0"/>
    </xf>
    <xf numFmtId="0" fontId="125" fillId="32" borderId="15" xfId="0" applyFont="1" applyFill="1" applyBorder="1" applyAlignment="1" applyProtection="1">
      <alignment horizontal="justify" vertical="center" wrapText="1"/>
      <protection locked="0"/>
    </xf>
    <xf numFmtId="0" fontId="125" fillId="32" borderId="12" xfId="0" applyFont="1" applyFill="1" applyBorder="1" applyAlignment="1" applyProtection="1">
      <alignment horizontal="justify" vertical="center" wrapText="1"/>
      <protection locked="0"/>
    </xf>
    <xf numFmtId="0" fontId="13" fillId="0" borderId="0" xfId="0" applyFont="1" applyBorder="1" applyAlignment="1">
      <alignment horizontal="justify" vertical="top" wrapText="1"/>
    </xf>
    <xf numFmtId="192" fontId="19" fillId="32" borderId="14" xfId="0" applyNumberFormat="1" applyFont="1" applyFill="1" applyBorder="1" applyAlignment="1" applyProtection="1">
      <alignment horizontal="center" vertical="center" wrapText="1"/>
      <protection locked="0"/>
    </xf>
    <xf numFmtId="192" fontId="19" fillId="32" borderId="13" xfId="0" applyNumberFormat="1" applyFont="1" applyFill="1" applyBorder="1" applyAlignment="1" applyProtection="1">
      <alignment horizontal="center" vertical="center" wrapText="1"/>
      <protection locked="0"/>
    </xf>
    <xf numFmtId="0" fontId="19" fillId="0" borderId="14" xfId="0" applyFont="1" applyBorder="1" applyAlignment="1" applyProtection="1">
      <alignment horizontal="justify" wrapText="1"/>
      <protection locked="0"/>
    </xf>
    <xf numFmtId="0" fontId="19" fillId="0" borderId="13" xfId="0" applyFont="1" applyBorder="1" applyAlignment="1" applyProtection="1">
      <alignment horizontal="justify" wrapText="1"/>
      <protection locked="0"/>
    </xf>
    <xf numFmtId="4" fontId="19" fillId="32" borderId="11" xfId="0" applyNumberFormat="1" applyFont="1" applyFill="1" applyBorder="1" applyAlignment="1" applyProtection="1">
      <alignment horizontal="center" wrapText="1"/>
      <protection locked="0"/>
    </xf>
    <xf numFmtId="4" fontId="19" fillId="32" borderId="12" xfId="0" applyNumberFormat="1" applyFont="1" applyFill="1" applyBorder="1" applyAlignment="1" applyProtection="1">
      <alignment horizontal="center" wrapText="1"/>
      <protection locked="0"/>
    </xf>
    <xf numFmtId="0" fontId="19" fillId="32" borderId="15" xfId="0" applyFont="1" applyFill="1" applyBorder="1" applyAlignment="1" applyProtection="1">
      <alignment horizontal="left" vertical="top"/>
      <protection locked="0"/>
    </xf>
    <xf numFmtId="0" fontId="19" fillId="32" borderId="12" xfId="0" applyFont="1" applyFill="1" applyBorder="1" applyAlignment="1" applyProtection="1">
      <alignment horizontal="left" vertical="top"/>
      <protection locked="0"/>
    </xf>
    <xf numFmtId="0" fontId="19" fillId="0" borderId="17" xfId="0" applyFont="1" applyBorder="1" applyAlignment="1" applyProtection="1">
      <alignment horizontal="justify" vertical="center" wrapText="1"/>
      <protection locked="0"/>
    </xf>
    <xf numFmtId="0" fontId="19" fillId="0" borderId="18" xfId="0" applyFont="1" applyBorder="1" applyAlignment="1" applyProtection="1">
      <alignment horizontal="justify" vertical="center" wrapText="1"/>
      <protection locked="0"/>
    </xf>
    <xf numFmtId="0" fontId="20" fillId="0" borderId="14" xfId="0" applyFont="1" applyBorder="1" applyAlignment="1" applyProtection="1">
      <alignment horizontal="center"/>
      <protection locked="0"/>
    </xf>
    <xf numFmtId="0" fontId="20" fillId="0" borderId="13" xfId="0" applyFont="1" applyBorder="1" applyAlignment="1" applyProtection="1">
      <alignment horizontal="center"/>
      <protection locked="0"/>
    </xf>
    <xf numFmtId="192" fontId="19" fillId="32" borderId="14" xfId="0" applyNumberFormat="1" applyFont="1" applyFill="1" applyBorder="1" applyAlignment="1" applyProtection="1">
      <alignment horizontal="center" vertical="center"/>
      <protection locked="0"/>
    </xf>
    <xf numFmtId="192" fontId="19" fillId="32" borderId="13" xfId="0" applyNumberFormat="1" applyFont="1" applyFill="1" applyBorder="1" applyAlignment="1" applyProtection="1">
      <alignment horizontal="center" vertical="center"/>
      <protection locked="0"/>
    </xf>
    <xf numFmtId="0" fontId="13" fillId="0" borderId="0" xfId="0" applyFont="1" applyAlignment="1" applyProtection="1">
      <alignment horizontal="center"/>
      <protection locked="0"/>
    </xf>
    <xf numFmtId="0" fontId="19" fillId="0" borderId="11"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left" vertical="center" wrapText="1"/>
      <protection locked="0"/>
    </xf>
    <xf numFmtId="0" fontId="13" fillId="0" borderId="10" xfId="0" applyFont="1" applyBorder="1" applyAlignment="1" applyProtection="1">
      <alignment horizontal="center"/>
      <protection locked="0"/>
    </xf>
    <xf numFmtId="0" fontId="119" fillId="0" borderId="10" xfId="0" applyFont="1" applyBorder="1" applyAlignment="1" applyProtection="1">
      <alignment horizontal="left" wrapText="1"/>
      <protection locked="0"/>
    </xf>
    <xf numFmtId="0" fontId="125" fillId="0" borderId="11" xfId="0" applyFont="1" applyFill="1" applyBorder="1" applyAlignment="1" applyProtection="1">
      <alignment horizontal="justify" vertical="center" wrapText="1"/>
      <protection locked="0"/>
    </xf>
    <xf numFmtId="0" fontId="125" fillId="0" borderId="15" xfId="0" applyFont="1" applyFill="1" applyBorder="1" applyAlignment="1" applyProtection="1">
      <alignment horizontal="justify" vertical="center" wrapText="1"/>
      <protection locked="0"/>
    </xf>
    <xf numFmtId="0" fontId="125" fillId="0" borderId="12" xfId="0" applyFont="1" applyFill="1" applyBorder="1" applyAlignment="1" applyProtection="1">
      <alignment horizontal="justify" vertical="center" wrapText="1"/>
      <protection locked="0"/>
    </xf>
    <xf numFmtId="0" fontId="19" fillId="0" borderId="10" xfId="0" applyFont="1" applyBorder="1" applyAlignment="1" applyProtection="1">
      <alignment horizontal="left" wrapText="1"/>
      <protection locked="0"/>
    </xf>
    <xf numFmtId="0" fontId="19" fillId="0" borderId="10" xfId="0" applyFont="1" applyFill="1" applyBorder="1" applyAlignment="1" applyProtection="1">
      <alignment horizontal="justify" vertical="center" wrapText="1"/>
      <protection locked="0"/>
    </xf>
    <xf numFmtId="0" fontId="3" fillId="0" borderId="10" xfId="0" applyFont="1" applyFill="1" applyBorder="1" applyAlignment="1" applyProtection="1">
      <alignment horizontal="justify" vertical="center" wrapText="1"/>
      <protection locked="0"/>
    </xf>
    <xf numFmtId="0" fontId="19" fillId="0" borderId="11" xfId="0" applyNumberFormat="1" applyFont="1" applyFill="1" applyBorder="1" applyAlignment="1" applyProtection="1">
      <alignment horizontal="center" vertical="center" wrapText="1"/>
      <protection locked="0"/>
    </xf>
    <xf numFmtId="0" fontId="19" fillId="0" borderId="12" xfId="0" applyNumberFormat="1" applyFont="1" applyFill="1" applyBorder="1" applyAlignment="1" applyProtection="1">
      <alignment horizontal="center" vertical="center" wrapText="1"/>
      <protection locked="0"/>
    </xf>
    <xf numFmtId="0" fontId="19" fillId="32" borderId="11" xfId="0" applyNumberFormat="1" applyFont="1" applyFill="1" applyBorder="1" applyAlignment="1" applyProtection="1">
      <alignment horizontal="center" vertical="center" wrapText="1"/>
      <protection locked="0"/>
    </xf>
    <xf numFmtId="0" fontId="19" fillId="32" borderId="12" xfId="0" applyNumberFormat="1" applyFont="1" applyFill="1" applyBorder="1" applyAlignment="1" applyProtection="1">
      <alignment horizontal="center" vertical="center" wrapText="1"/>
      <protection locked="0"/>
    </xf>
    <xf numFmtId="4" fontId="19" fillId="0" borderId="11" xfId="0" applyNumberFormat="1" applyFont="1" applyFill="1" applyBorder="1" applyAlignment="1" applyProtection="1">
      <alignment horizontal="center" vertical="center" wrapText="1"/>
      <protection locked="0"/>
    </xf>
    <xf numFmtId="4" fontId="19" fillId="0" borderId="12" xfId="0" applyNumberFormat="1" applyFont="1" applyFill="1" applyBorder="1" applyAlignment="1" applyProtection="1">
      <alignment horizontal="center" vertical="center" wrapText="1"/>
      <protection locked="0"/>
    </xf>
    <xf numFmtId="0" fontId="19" fillId="32" borderId="10" xfId="0" applyFont="1" applyFill="1" applyBorder="1" applyAlignment="1" applyProtection="1">
      <alignment horizontal="justify" wrapText="1"/>
      <protection locked="0"/>
    </xf>
    <xf numFmtId="0" fontId="19" fillId="0" borderId="10" xfId="0" applyNumberFormat="1" applyFont="1" applyBorder="1" applyAlignment="1">
      <alignment horizontal="justify" vertical="top" wrapText="1"/>
    </xf>
    <xf numFmtId="180" fontId="20" fillId="0" borderId="14" xfId="0" applyNumberFormat="1" applyFont="1" applyBorder="1" applyAlignment="1" applyProtection="1">
      <alignment horizontal="center" vertical="center" wrapText="1"/>
      <protection locked="0"/>
    </xf>
    <xf numFmtId="180" fontId="20" fillId="0" borderId="13" xfId="0" applyNumberFormat="1" applyFont="1" applyBorder="1" applyAlignment="1" applyProtection="1">
      <alignment horizontal="center" vertical="center" wrapText="1"/>
      <protection locked="0"/>
    </xf>
    <xf numFmtId="0" fontId="32" fillId="0" borderId="0" xfId="0" applyFont="1" applyBorder="1" applyAlignment="1">
      <alignment horizontal="justify" vertical="top" wrapText="1"/>
    </xf>
    <xf numFmtId="0" fontId="13" fillId="0" borderId="19" xfId="0" applyNumberFormat="1" applyFont="1" applyBorder="1" applyAlignment="1">
      <alignment horizontal="justify" vertical="top" wrapText="1"/>
    </xf>
    <xf numFmtId="0" fontId="13" fillId="0" borderId="18" xfId="0" applyNumberFormat="1" applyFont="1" applyBorder="1" applyAlignment="1">
      <alignment horizontal="justify" vertical="top" wrapText="1"/>
    </xf>
    <xf numFmtId="180" fontId="19" fillId="0" borderId="14" xfId="0" applyNumberFormat="1" applyFont="1" applyBorder="1" applyAlignment="1" applyProtection="1">
      <alignment horizontal="center" vertical="center" wrapText="1"/>
      <protection locked="0"/>
    </xf>
    <xf numFmtId="180" fontId="19" fillId="0" borderId="13" xfId="0" applyNumberFormat="1" applyFont="1" applyBorder="1" applyAlignment="1" applyProtection="1">
      <alignment horizontal="center" vertical="center" wrapText="1"/>
      <protection locked="0"/>
    </xf>
    <xf numFmtId="0" fontId="19" fillId="0" borderId="11" xfId="0" applyFont="1" applyFill="1" applyBorder="1" applyAlignment="1" applyProtection="1">
      <alignment horizontal="left" wrapText="1"/>
      <protection locked="0"/>
    </xf>
    <xf numFmtId="0" fontId="19" fillId="0" borderId="15" xfId="0" applyFont="1" applyFill="1" applyBorder="1" applyAlignment="1" applyProtection="1">
      <alignment horizontal="left" wrapText="1"/>
      <protection locked="0"/>
    </xf>
    <xf numFmtId="0" fontId="19" fillId="0" borderId="12" xfId="0" applyFont="1" applyFill="1" applyBorder="1" applyAlignment="1" applyProtection="1">
      <alignment horizontal="left" wrapText="1"/>
      <protection locked="0"/>
    </xf>
    <xf numFmtId="0" fontId="13" fillId="0" borderId="11" xfId="0" applyFont="1" applyBorder="1" applyAlignment="1">
      <alignment horizontal="justify" wrapText="1"/>
    </xf>
    <xf numFmtId="0" fontId="13" fillId="0" borderId="15" xfId="0" applyFont="1" applyBorder="1" applyAlignment="1">
      <alignment horizontal="justify" wrapText="1"/>
    </xf>
    <xf numFmtId="0" fontId="13" fillId="0" borderId="12" xfId="0" applyFont="1" applyBorder="1" applyAlignment="1">
      <alignment horizontal="justify" wrapText="1"/>
    </xf>
    <xf numFmtId="4" fontId="19" fillId="32" borderId="10" xfId="0" applyNumberFormat="1" applyFont="1" applyFill="1" applyBorder="1" applyAlignment="1" applyProtection="1">
      <alignment horizontal="center" vertical="center" wrapText="1"/>
      <protection locked="0"/>
    </xf>
    <xf numFmtId="0" fontId="19" fillId="32" borderId="1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justify" wrapText="1"/>
      <protection locked="0"/>
    </xf>
    <xf numFmtId="0" fontId="19" fillId="0" borderId="15" xfId="0" applyFont="1" applyFill="1" applyBorder="1" applyAlignment="1" applyProtection="1">
      <alignment horizontal="justify" wrapText="1"/>
      <protection locked="0"/>
    </xf>
    <xf numFmtId="0" fontId="19" fillId="0" borderId="12" xfId="0" applyFont="1" applyFill="1" applyBorder="1" applyAlignment="1" applyProtection="1">
      <alignment horizontal="justify" wrapText="1"/>
      <protection locked="0"/>
    </xf>
    <xf numFmtId="0" fontId="13" fillId="0" borderId="10" xfId="0" applyFont="1" applyFill="1" applyBorder="1" applyAlignment="1" applyProtection="1">
      <alignment horizontal="left" wrapText="1"/>
      <protection locked="0"/>
    </xf>
    <xf numFmtId="4" fontId="126" fillId="0" borderId="11" xfId="0" applyNumberFormat="1" applyFont="1" applyFill="1" applyBorder="1" applyAlignment="1" applyProtection="1">
      <alignment horizontal="center" vertical="center" wrapText="1"/>
      <protection locked="0"/>
    </xf>
    <xf numFmtId="4" fontId="126" fillId="0" borderId="15" xfId="0" applyNumberFormat="1" applyFont="1" applyFill="1" applyBorder="1" applyAlignment="1" applyProtection="1">
      <alignment horizontal="center" vertical="center" wrapText="1"/>
      <protection locked="0"/>
    </xf>
    <xf numFmtId="4" fontId="126" fillId="0" borderId="12" xfId="0" applyNumberFormat="1" applyFont="1" applyFill="1" applyBorder="1" applyAlignment="1" applyProtection="1">
      <alignment horizontal="center" vertical="center" wrapText="1"/>
      <protection locked="0"/>
    </xf>
    <xf numFmtId="0" fontId="41" fillId="0" borderId="11" xfId="0" applyFont="1" applyBorder="1" applyAlignment="1" applyProtection="1">
      <alignment horizontal="justify" vertical="center" wrapText="1"/>
      <protection locked="0"/>
    </xf>
    <xf numFmtId="0" fontId="41" fillId="0" borderId="15" xfId="0" applyFont="1" applyBorder="1" applyAlignment="1" applyProtection="1">
      <alignment horizontal="justify" vertical="center" wrapText="1"/>
      <protection locked="0"/>
    </xf>
    <xf numFmtId="0" fontId="41" fillId="0" borderId="12" xfId="0" applyFont="1" applyBorder="1" applyAlignment="1" applyProtection="1">
      <alignment horizontal="justify" vertical="center" wrapText="1"/>
      <protection locked="0"/>
    </xf>
    <xf numFmtId="0" fontId="13" fillId="0" borderId="11" xfId="0" applyFont="1" applyBorder="1" applyAlignment="1" applyProtection="1">
      <alignment horizontal="left" wrapText="1"/>
      <protection locked="0"/>
    </xf>
    <xf numFmtId="0" fontId="13" fillId="0" borderId="15" xfId="0" applyFont="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9" fillId="32" borderId="15" xfId="0" applyFont="1" applyFill="1" applyBorder="1" applyAlignment="1">
      <alignment horizontal="left" vertical="center" wrapText="1"/>
    </xf>
    <xf numFmtId="0" fontId="19" fillId="32" borderId="12" xfId="0" applyFont="1" applyFill="1" applyBorder="1" applyAlignment="1">
      <alignment horizontal="left" vertical="center" wrapText="1"/>
    </xf>
    <xf numFmtId="0" fontId="71" fillId="0" borderId="19" xfId="0" applyFont="1" applyBorder="1" applyAlignment="1" applyProtection="1">
      <alignment horizontal="center" vertical="center"/>
      <protection locked="0"/>
    </xf>
    <xf numFmtId="0" fontId="127" fillId="34" borderId="11" xfId="0" applyFont="1" applyFill="1" applyBorder="1" applyAlignment="1" applyProtection="1">
      <alignment horizontal="center" vertical="center" wrapText="1"/>
      <protection locked="0"/>
    </xf>
    <xf numFmtId="0" fontId="127" fillId="34" borderId="15" xfId="0" applyFont="1" applyFill="1" applyBorder="1" applyAlignment="1" applyProtection="1">
      <alignment horizontal="center" vertical="center" wrapText="1"/>
      <protection locked="0"/>
    </xf>
    <xf numFmtId="0" fontId="127" fillId="34" borderId="12" xfId="0" applyFont="1" applyFill="1" applyBorder="1" applyAlignment="1" applyProtection="1">
      <alignment horizontal="center" vertical="center" wrapText="1"/>
      <protection locked="0"/>
    </xf>
    <xf numFmtId="0" fontId="128" fillId="34" borderId="11" xfId="0" applyFont="1" applyFill="1" applyBorder="1" applyAlignment="1" applyProtection="1">
      <alignment horizontal="left" vertical="center" wrapText="1"/>
      <protection locked="0"/>
    </xf>
    <xf numFmtId="0" fontId="128" fillId="34" borderId="15" xfId="0" applyFont="1" applyFill="1" applyBorder="1" applyAlignment="1" applyProtection="1">
      <alignment horizontal="left" vertical="center" wrapText="1"/>
      <protection locked="0"/>
    </xf>
    <xf numFmtId="0" fontId="129" fillId="34" borderId="11" xfId="0" applyFont="1" applyFill="1" applyBorder="1" applyAlignment="1" applyProtection="1">
      <alignment horizontal="left" vertical="center" wrapText="1"/>
      <protection locked="0"/>
    </xf>
    <xf numFmtId="0" fontId="129" fillId="34" borderId="15" xfId="0" applyFont="1" applyFill="1" applyBorder="1" applyAlignment="1" applyProtection="1">
      <alignment horizontal="left" vertical="center" wrapText="1"/>
      <protection locked="0"/>
    </xf>
    <xf numFmtId="0" fontId="129" fillId="34" borderId="10" xfId="0" applyFont="1" applyFill="1" applyBorder="1" applyAlignment="1" applyProtection="1">
      <alignment horizontal="center" vertical="center" wrapText="1"/>
      <protection locked="0"/>
    </xf>
    <xf numFmtId="191" fontId="129" fillId="34" borderId="10" xfId="0" applyNumberFormat="1" applyFont="1" applyFill="1" applyBorder="1" applyAlignment="1" applyProtection="1">
      <alignment horizontal="center" vertical="center" wrapText="1"/>
      <protection locked="0"/>
    </xf>
    <xf numFmtId="0" fontId="130" fillId="34" borderId="11" xfId="0" applyFont="1" applyFill="1" applyBorder="1" applyAlignment="1" applyProtection="1">
      <alignment horizontal="left" vertical="center" wrapText="1"/>
      <protection locked="0"/>
    </xf>
    <xf numFmtId="0" fontId="130" fillId="34" borderId="15" xfId="0" applyFont="1" applyFill="1" applyBorder="1" applyAlignment="1" applyProtection="1">
      <alignment horizontal="left" vertical="center" wrapText="1"/>
      <protection locked="0"/>
    </xf>
    <xf numFmtId="0" fontId="130" fillId="34" borderId="12" xfId="0" applyFont="1" applyFill="1" applyBorder="1" applyAlignment="1" applyProtection="1">
      <alignment horizontal="left" vertical="center" wrapText="1"/>
      <protection locked="0"/>
    </xf>
    <xf numFmtId="0" fontId="131" fillId="34" borderId="11" xfId="0" applyFont="1" applyFill="1" applyBorder="1" applyAlignment="1" applyProtection="1">
      <alignment horizontal="justify" vertical="center" wrapText="1"/>
      <protection locked="0"/>
    </xf>
    <xf numFmtId="0" fontId="131" fillId="34" borderId="15" xfId="0" applyFont="1" applyFill="1" applyBorder="1" applyAlignment="1" applyProtection="1">
      <alignment horizontal="justify" vertical="center" wrapText="1"/>
      <protection locked="0"/>
    </xf>
    <xf numFmtId="0" fontId="131" fillId="34" borderId="12" xfId="0" applyFont="1" applyFill="1" applyBorder="1" applyAlignment="1" applyProtection="1">
      <alignment horizontal="justify" vertical="center" wrapText="1"/>
      <protection locked="0"/>
    </xf>
    <xf numFmtId="0" fontId="131" fillId="34" borderId="10" xfId="0" applyFont="1" applyFill="1" applyBorder="1" applyAlignment="1" applyProtection="1">
      <alignment horizontal="center" vertical="center" wrapText="1"/>
      <protection locked="0"/>
    </xf>
    <xf numFmtId="4" fontId="132" fillId="34" borderId="10" xfId="0" applyNumberFormat="1" applyFont="1" applyFill="1" applyBorder="1" applyAlignment="1" applyProtection="1">
      <alignment horizontal="center" vertical="center" wrapText="1"/>
      <protection locked="0"/>
    </xf>
    <xf numFmtId="180" fontId="132" fillId="34" borderId="10" xfId="0" applyNumberFormat="1" applyFont="1" applyFill="1" applyBorder="1" applyAlignment="1" applyProtection="1">
      <alignment horizontal="center" vertical="center" wrapText="1"/>
      <protection locked="0"/>
    </xf>
    <xf numFmtId="0" fontId="129" fillId="34" borderId="11" xfId="0" applyFont="1" applyFill="1" applyBorder="1" applyAlignment="1" applyProtection="1">
      <alignment horizontal="justify" vertical="center" wrapText="1"/>
      <protection locked="0"/>
    </xf>
    <xf numFmtId="0" fontId="129" fillId="34" borderId="15" xfId="0" applyFont="1" applyFill="1" applyBorder="1" applyAlignment="1" applyProtection="1">
      <alignment horizontal="justify" vertical="center" wrapText="1"/>
      <protection locked="0"/>
    </xf>
    <xf numFmtId="0" fontId="129" fillId="34" borderId="12" xfId="0" applyFont="1" applyFill="1" applyBorder="1" applyAlignment="1" applyProtection="1">
      <alignment horizontal="justify" vertical="center" wrapText="1"/>
      <protection locked="0"/>
    </xf>
    <xf numFmtId="4" fontId="129" fillId="34" borderId="10" xfId="0" applyNumberFormat="1" applyFont="1" applyFill="1" applyBorder="1" applyAlignment="1" applyProtection="1">
      <alignment horizontal="center" vertical="center" wrapText="1"/>
      <protection locked="0"/>
    </xf>
    <xf numFmtId="180" fontId="129" fillId="34" borderId="10" xfId="0" applyNumberFormat="1" applyFont="1" applyFill="1" applyBorder="1" applyAlignment="1" applyProtection="1">
      <alignment horizontal="center" vertical="center" wrapText="1"/>
      <protection locked="0"/>
    </xf>
    <xf numFmtId="4" fontId="129" fillId="34" borderId="11" xfId="0" applyNumberFormat="1" applyFont="1" applyFill="1" applyBorder="1" applyAlignment="1" applyProtection="1">
      <alignment horizontal="center" vertical="center" wrapText="1"/>
      <protection locked="0"/>
    </xf>
    <xf numFmtId="4" fontId="129" fillId="34" borderId="12" xfId="0" applyNumberFormat="1" applyFont="1" applyFill="1" applyBorder="1" applyAlignment="1" applyProtection="1">
      <alignment horizontal="center" vertical="center" wrapText="1"/>
      <protection locked="0"/>
    </xf>
    <xf numFmtId="0" fontId="133" fillId="34" borderId="11" xfId="0" applyFont="1" applyFill="1" applyBorder="1" applyAlignment="1" applyProtection="1">
      <alignment horizontal="center" vertical="center" wrapText="1"/>
      <protection locked="0"/>
    </xf>
    <xf numFmtId="0" fontId="133" fillId="34" borderId="15" xfId="0" applyFont="1" applyFill="1" applyBorder="1" applyAlignment="1" applyProtection="1">
      <alignment horizontal="center" vertical="center" wrapText="1"/>
      <protection locked="0"/>
    </xf>
    <xf numFmtId="0" fontId="133" fillId="34" borderId="12" xfId="0" applyFont="1" applyFill="1" applyBorder="1" applyAlignment="1" applyProtection="1">
      <alignment horizontal="center" vertical="center" wrapText="1"/>
      <protection locked="0"/>
    </xf>
    <xf numFmtId="0" fontId="129" fillId="34" borderId="11" xfId="0" applyFont="1" applyFill="1" applyBorder="1" applyAlignment="1" applyProtection="1">
      <alignment horizontal="center" vertical="center" wrapText="1"/>
      <protection locked="0"/>
    </xf>
    <xf numFmtId="0" fontId="129" fillId="34" borderId="12" xfId="0" applyFont="1" applyFill="1" applyBorder="1" applyAlignment="1" applyProtection="1">
      <alignment horizontal="center" vertical="center" wrapText="1"/>
      <protection locked="0"/>
    </xf>
    <xf numFmtId="0" fontId="133" fillId="34" borderId="11" xfId="0" applyFont="1" applyFill="1" applyBorder="1" applyAlignment="1" applyProtection="1">
      <alignment horizontal="left" vertical="center" wrapText="1"/>
      <protection locked="0"/>
    </xf>
    <xf numFmtId="0" fontId="133" fillId="34" borderId="15" xfId="0" applyFont="1" applyFill="1" applyBorder="1" applyAlignment="1" applyProtection="1">
      <alignment horizontal="left" vertical="center" wrapText="1"/>
      <protection locked="0"/>
    </xf>
    <xf numFmtId="0" fontId="133" fillId="34" borderId="12" xfId="0" applyFont="1" applyFill="1" applyBorder="1" applyAlignment="1" applyProtection="1">
      <alignment horizontal="left" vertical="center" wrapText="1"/>
      <protection locked="0"/>
    </xf>
    <xf numFmtId="0" fontId="134" fillId="34" borderId="10" xfId="0" applyFont="1" applyFill="1" applyBorder="1" applyAlignment="1" applyProtection="1">
      <alignment horizontal="center" vertical="center" wrapText="1"/>
      <protection locked="0"/>
    </xf>
    <xf numFmtId="0" fontId="135" fillId="34" borderId="10" xfId="0" applyFont="1" applyFill="1" applyBorder="1" applyAlignment="1" applyProtection="1">
      <alignment horizontal="center" vertical="center" wrapText="1"/>
      <protection locked="0"/>
    </xf>
    <xf numFmtId="0" fontId="134" fillId="34" borderId="13" xfId="0" applyFont="1" applyFill="1" applyBorder="1" applyAlignment="1" applyProtection="1">
      <alignment horizontal="center" vertical="center" wrapText="1"/>
      <protection locked="0"/>
    </xf>
    <xf numFmtId="0" fontId="135" fillId="34" borderId="13" xfId="0" applyFont="1" applyFill="1" applyBorder="1" applyAlignment="1" applyProtection="1">
      <alignment horizontal="center" vertical="center" wrapText="1"/>
      <protection locked="0"/>
    </xf>
    <xf numFmtId="0" fontId="129" fillId="34" borderId="13" xfId="0" applyFont="1" applyFill="1" applyBorder="1" applyAlignment="1" applyProtection="1">
      <alignment horizontal="center" vertical="center" wrapText="1"/>
      <protection locked="0"/>
    </xf>
    <xf numFmtId="0" fontId="129" fillId="34" borderId="10" xfId="0" applyFont="1" applyFill="1" applyBorder="1" applyAlignment="1" applyProtection="1">
      <alignment horizontal="center" vertical="top" wrapText="1"/>
      <protection locked="0"/>
    </xf>
    <xf numFmtId="180" fontId="129" fillId="34" borderId="10" xfId="0" applyNumberFormat="1" applyFont="1" applyFill="1" applyBorder="1" applyAlignment="1" applyProtection="1">
      <alignment horizontal="left" vertical="center" wrapText="1"/>
      <protection locked="0"/>
    </xf>
    <xf numFmtId="180" fontId="134" fillId="34" borderId="10" xfId="0" applyNumberFormat="1" applyFont="1" applyFill="1" applyBorder="1" applyAlignment="1" applyProtection="1">
      <alignment horizontal="center" vertical="center" wrapText="1"/>
      <protection locked="0"/>
    </xf>
    <xf numFmtId="4" fontId="134" fillId="34" borderId="14" xfId="0" applyNumberFormat="1" applyFont="1" applyFill="1" applyBorder="1" applyAlignment="1" applyProtection="1">
      <alignment vertical="center"/>
      <protection locked="0"/>
    </xf>
    <xf numFmtId="4" fontId="134" fillId="34" borderId="14" xfId="0" applyNumberFormat="1" applyFont="1" applyFill="1" applyBorder="1" applyAlignment="1" applyProtection="1">
      <alignment horizontal="center" vertical="center"/>
      <protection locked="0"/>
    </xf>
    <xf numFmtId="0" fontId="129" fillId="34" borderId="15" xfId="0" applyFont="1" applyFill="1" applyBorder="1" applyAlignment="1" applyProtection="1">
      <alignment horizontal="center" vertical="center" wrapText="1"/>
      <protection locked="0"/>
    </xf>
    <xf numFmtId="0" fontId="129" fillId="34" borderId="10" xfId="0" applyFont="1" applyFill="1" applyBorder="1" applyAlignment="1" applyProtection="1">
      <alignment horizontal="center" vertical="center" wrapText="1"/>
      <protection locked="0"/>
    </xf>
    <xf numFmtId="4" fontId="129" fillId="34" borderId="10" xfId="0" applyNumberFormat="1" applyFont="1" applyFill="1" applyBorder="1" applyAlignment="1" applyProtection="1">
      <alignment horizontal="center" vertical="center" wrapText="1"/>
      <protection locked="0"/>
    </xf>
    <xf numFmtId="4" fontId="129" fillId="34" borderId="10" xfId="0" applyNumberFormat="1" applyFont="1" applyFill="1" applyBorder="1" applyAlignment="1" applyProtection="1">
      <alignment horizontal="center" wrapText="1"/>
      <protection locked="0"/>
    </xf>
    <xf numFmtId="180" fontId="136" fillId="34" borderId="10" xfId="0" applyNumberFormat="1" applyFont="1" applyFill="1" applyBorder="1" applyAlignment="1" applyProtection="1">
      <alignment horizontal="center" vertical="center" wrapText="1"/>
      <protection locked="0"/>
    </xf>
    <xf numFmtId="0" fontId="129" fillId="34" borderId="20" xfId="0" applyFont="1" applyFill="1" applyBorder="1" applyAlignment="1" applyProtection="1">
      <alignment horizontal="center" vertical="center" wrapText="1"/>
      <protection locked="0"/>
    </xf>
    <xf numFmtId="0" fontId="129" fillId="34" borderId="21" xfId="0" applyFont="1" applyFill="1" applyBorder="1" applyAlignment="1" applyProtection="1">
      <alignment horizontal="center" vertical="center" wrapText="1"/>
      <protection locked="0"/>
    </xf>
    <xf numFmtId="0" fontId="129" fillId="34" borderId="17" xfId="0" applyFont="1" applyFill="1" applyBorder="1" applyAlignment="1" applyProtection="1">
      <alignment horizontal="center" vertical="center" wrapText="1"/>
      <protection locked="0"/>
    </xf>
    <xf numFmtId="0" fontId="129" fillId="34" borderId="22" xfId="0" applyFont="1" applyFill="1" applyBorder="1" applyAlignment="1" applyProtection="1">
      <alignment horizontal="center" vertical="center" wrapText="1"/>
      <protection locked="0"/>
    </xf>
    <xf numFmtId="0" fontId="129" fillId="34" borderId="19" xfId="0" applyFont="1" applyFill="1" applyBorder="1" applyAlignment="1" applyProtection="1">
      <alignment horizontal="center" vertical="center" wrapText="1"/>
      <protection locked="0"/>
    </xf>
    <xf numFmtId="0" fontId="129" fillId="34" borderId="18" xfId="0" applyFont="1" applyFill="1" applyBorder="1" applyAlignment="1" applyProtection="1">
      <alignment horizontal="center" vertical="center" wrapText="1"/>
      <protection locked="0"/>
    </xf>
    <xf numFmtId="0" fontId="129" fillId="34" borderId="10" xfId="0" applyFont="1" applyFill="1" applyBorder="1" applyAlignment="1" applyProtection="1">
      <alignment horizontal="center" wrapText="1"/>
      <protection locked="0"/>
    </xf>
    <xf numFmtId="0" fontId="134" fillId="34" borderId="15" xfId="0" applyFont="1" applyFill="1" applyBorder="1" applyAlignment="1" applyProtection="1">
      <alignment horizontal="justify" vertical="center" wrapText="1"/>
      <protection locked="0"/>
    </xf>
    <xf numFmtId="0" fontId="134" fillId="34" borderId="12" xfId="0" applyFont="1" applyFill="1" applyBorder="1" applyAlignment="1" applyProtection="1">
      <alignment horizontal="justify" vertical="center" wrapText="1"/>
      <protection locked="0"/>
    </xf>
    <xf numFmtId="180" fontId="129" fillId="34" borderId="10" xfId="0" applyNumberFormat="1" applyFont="1" applyFill="1" applyBorder="1" applyAlignment="1" applyProtection="1">
      <alignment horizontal="center" vertical="center"/>
      <protection locked="0"/>
    </xf>
    <xf numFmtId="0" fontId="137" fillId="35" borderId="11" xfId="0" applyFont="1" applyFill="1" applyBorder="1" applyAlignment="1" applyProtection="1">
      <alignment horizontal="justify"/>
      <protection locked="0"/>
    </xf>
    <xf numFmtId="0" fontId="137" fillId="35" borderId="15" xfId="0" applyFont="1" applyFill="1" applyBorder="1" applyAlignment="1" applyProtection="1">
      <alignment horizontal="justify"/>
      <protection locked="0"/>
    </xf>
    <xf numFmtId="0" fontId="137" fillId="35" borderId="12" xfId="0" applyFont="1" applyFill="1" applyBorder="1" applyAlignment="1" applyProtection="1">
      <alignment horizontal="justify"/>
      <protection locked="0"/>
    </xf>
    <xf numFmtId="180" fontId="137" fillId="35" borderId="10" xfId="0" applyNumberFormat="1" applyFont="1" applyFill="1" applyBorder="1" applyAlignment="1" applyProtection="1">
      <alignment horizontal="center" vertical="top"/>
      <protection locked="0"/>
    </xf>
    <xf numFmtId="180" fontId="137" fillId="35" borderId="10" xfId="0" applyNumberFormat="1" applyFont="1" applyFill="1" applyBorder="1" applyAlignment="1" applyProtection="1">
      <alignment horizontal="center" vertical="center" wrapText="1"/>
      <protection locked="0"/>
    </xf>
    <xf numFmtId="0" fontId="137" fillId="35" borderId="10" xfId="0" applyFont="1" applyFill="1" applyBorder="1" applyAlignment="1" applyProtection="1">
      <alignment horizontal="left"/>
      <protection locked="0"/>
    </xf>
    <xf numFmtId="4" fontId="137" fillId="35" borderId="11" xfId="0" applyNumberFormat="1" applyFont="1" applyFill="1" applyBorder="1" applyAlignment="1" applyProtection="1">
      <alignment horizontal="center" vertical="top" wrapText="1"/>
      <protection locked="0"/>
    </xf>
    <xf numFmtId="4" fontId="137" fillId="35" borderId="15" xfId="0" applyNumberFormat="1" applyFont="1" applyFill="1" applyBorder="1" applyAlignment="1" applyProtection="1">
      <alignment horizontal="center" vertical="top" wrapText="1"/>
      <protection locked="0"/>
    </xf>
    <xf numFmtId="4" fontId="137" fillId="35" borderId="12" xfId="0" applyNumberFormat="1" applyFont="1" applyFill="1" applyBorder="1" applyAlignment="1" applyProtection="1">
      <alignment horizontal="center" vertical="top" wrapText="1"/>
      <protection locked="0"/>
    </xf>
    <xf numFmtId="180" fontId="138" fillId="35" borderId="10" xfId="0" applyNumberFormat="1" applyFont="1" applyFill="1" applyBorder="1" applyAlignment="1" applyProtection="1">
      <alignment horizontal="center" vertical="center" wrapText="1"/>
      <protection locked="0"/>
    </xf>
    <xf numFmtId="4" fontId="137" fillId="35" borderId="10" xfId="0" applyNumberFormat="1" applyFont="1" applyFill="1" applyBorder="1" applyAlignment="1" applyProtection="1">
      <alignment horizontal="center" vertical="center" wrapText="1"/>
      <protection locked="0"/>
    </xf>
    <xf numFmtId="180" fontId="139" fillId="35" borderId="10" xfId="0" applyNumberFormat="1" applyFont="1" applyFill="1" applyBorder="1" applyAlignment="1" applyProtection="1">
      <alignment horizontal="center" vertical="center" wrapText="1"/>
      <protection locked="0"/>
    </xf>
    <xf numFmtId="4" fontId="137" fillId="35" borderId="19" xfId="0" applyNumberFormat="1" applyFont="1" applyFill="1" applyBorder="1" applyAlignment="1" applyProtection="1">
      <alignment horizontal="center" vertical="center" wrapText="1"/>
      <protection locked="0"/>
    </xf>
    <xf numFmtId="4" fontId="137" fillId="35" borderId="18" xfId="0" applyNumberFormat="1" applyFont="1" applyFill="1" applyBorder="1" applyAlignment="1" applyProtection="1">
      <alignment horizontal="center" vertical="center" wrapText="1"/>
      <protection locked="0"/>
    </xf>
    <xf numFmtId="180" fontId="139" fillId="35" borderId="10" xfId="0" applyNumberFormat="1" applyFont="1" applyFill="1" applyBorder="1" applyAlignment="1" applyProtection="1">
      <alignment horizontal="center" vertical="center"/>
      <protection locked="0"/>
    </xf>
    <xf numFmtId="0" fontId="137" fillId="35" borderId="11" xfId="0" applyFont="1" applyFill="1" applyBorder="1" applyAlignment="1" applyProtection="1">
      <alignment horizontal="justify" vertical="top" wrapText="1"/>
      <protection locked="0"/>
    </xf>
    <xf numFmtId="0" fontId="137" fillId="35" borderId="15" xfId="0" applyFont="1" applyFill="1" applyBorder="1" applyAlignment="1" applyProtection="1">
      <alignment horizontal="justify" vertical="top" wrapText="1"/>
      <protection locked="0"/>
    </xf>
    <xf numFmtId="0" fontId="137" fillId="35" borderId="12" xfId="0" applyFont="1" applyFill="1" applyBorder="1" applyAlignment="1" applyProtection="1">
      <alignment horizontal="justify" vertical="top" wrapText="1"/>
      <protection locked="0"/>
    </xf>
    <xf numFmtId="180" fontId="138" fillId="35" borderId="10" xfId="0" applyNumberFormat="1" applyFont="1" applyFill="1" applyBorder="1" applyAlignment="1" applyProtection="1">
      <alignment horizontal="center" vertical="center" wrapText="1"/>
      <protection/>
    </xf>
    <xf numFmtId="4" fontId="140" fillId="35" borderId="14" xfId="0" applyNumberFormat="1" applyFont="1" applyFill="1" applyBorder="1" applyAlignment="1" applyProtection="1">
      <alignment horizontal="justify" vertical="center" wrapText="1"/>
      <protection locked="0"/>
    </xf>
    <xf numFmtId="4" fontId="140" fillId="35" borderId="13" xfId="0" applyNumberFormat="1" applyFont="1" applyFill="1" applyBorder="1" applyAlignment="1" applyProtection="1">
      <alignment horizontal="justify" vertical="center" wrapText="1"/>
      <protection locked="0"/>
    </xf>
    <xf numFmtId="0" fontId="137" fillId="35" borderId="20" xfId="0" applyFont="1" applyFill="1" applyBorder="1" applyAlignment="1" applyProtection="1">
      <alignment horizontal="justify" vertical="center" wrapText="1"/>
      <protection locked="0"/>
    </xf>
    <xf numFmtId="0" fontId="137" fillId="35" borderId="22" xfId="0" applyFont="1" applyFill="1" applyBorder="1" applyAlignment="1" applyProtection="1">
      <alignment horizontal="justify" vertical="center" wrapText="1"/>
      <protection locked="0"/>
    </xf>
    <xf numFmtId="0" fontId="140" fillId="35" borderId="14" xfId="0" applyFont="1" applyFill="1" applyBorder="1" applyAlignment="1" applyProtection="1">
      <alignment horizontal="justify" vertical="center" wrapText="1"/>
      <protection locked="0"/>
    </xf>
    <xf numFmtId="0" fontId="140" fillId="35" borderId="13" xfId="0" applyFont="1" applyFill="1" applyBorder="1" applyAlignment="1" applyProtection="1">
      <alignment horizontal="justify" vertical="center" wrapText="1"/>
      <protection locked="0"/>
    </xf>
    <xf numFmtId="180" fontId="140" fillId="35" borderId="14" xfId="0" applyNumberFormat="1" applyFont="1" applyFill="1" applyBorder="1" applyAlignment="1" applyProtection="1">
      <alignment horizontal="justify" vertical="center" wrapText="1"/>
      <protection locked="0"/>
    </xf>
    <xf numFmtId="180" fontId="140" fillId="35" borderId="13" xfId="0" applyNumberFormat="1" applyFont="1" applyFill="1" applyBorder="1" applyAlignment="1" applyProtection="1">
      <alignment horizontal="justify" vertical="center" wrapText="1"/>
      <protection locked="0"/>
    </xf>
    <xf numFmtId="0" fontId="139" fillId="35" borderId="11" xfId="0" applyFont="1" applyFill="1" applyBorder="1" applyAlignment="1" applyProtection="1">
      <alignment horizontal="left" vertical="center" wrapText="1"/>
      <protection locked="0"/>
    </xf>
    <xf numFmtId="0" fontId="139" fillId="35" borderId="15" xfId="0" applyFont="1" applyFill="1" applyBorder="1" applyAlignment="1" applyProtection="1">
      <alignment horizontal="left" vertical="center" wrapText="1"/>
      <protection locked="0"/>
    </xf>
    <xf numFmtId="0" fontId="139" fillId="35" borderId="12" xfId="0" applyFont="1" applyFill="1" applyBorder="1" applyAlignment="1" applyProtection="1">
      <alignment horizontal="left" vertical="center" wrapText="1"/>
      <protection locked="0"/>
    </xf>
    <xf numFmtId="4" fontId="141" fillId="35" borderId="10" xfId="0" applyNumberFormat="1" applyFont="1" applyFill="1" applyBorder="1" applyAlignment="1" applyProtection="1">
      <alignment horizontal="center" vertical="center" wrapText="1"/>
      <protection locked="0"/>
    </xf>
    <xf numFmtId="0" fontId="137" fillId="35" borderId="14" xfId="0" applyFont="1" applyFill="1" applyBorder="1" applyAlignment="1" applyProtection="1">
      <alignment horizontal="center" vertical="center" wrapText="1"/>
      <protection locked="0"/>
    </xf>
    <xf numFmtId="0" fontId="137" fillId="35" borderId="13" xfId="0" applyFont="1" applyFill="1" applyBorder="1" applyAlignment="1" applyProtection="1">
      <alignment horizontal="center" vertical="center" wrapText="1"/>
      <protection locked="0"/>
    </xf>
    <xf numFmtId="0" fontId="137" fillId="35" borderId="10" xfId="0" applyNumberFormat="1" applyFont="1" applyFill="1" applyBorder="1" applyAlignment="1" applyProtection="1">
      <alignment horizontal="center" vertical="center" wrapText="1"/>
      <protection locked="0"/>
    </xf>
    <xf numFmtId="0" fontId="137" fillId="35" borderId="16" xfId="0" applyFont="1" applyFill="1" applyBorder="1" applyAlignment="1" applyProtection="1">
      <alignment horizontal="center" vertical="center" wrapText="1"/>
      <protection locked="0"/>
    </xf>
    <xf numFmtId="0" fontId="139" fillId="35" borderId="20" xfId="0" applyFont="1" applyFill="1" applyBorder="1" applyAlignment="1" applyProtection="1">
      <alignment horizontal="left" vertical="center" wrapText="1"/>
      <protection locked="0"/>
    </xf>
    <xf numFmtId="0" fontId="139" fillId="35" borderId="21" xfId="0" applyFont="1" applyFill="1" applyBorder="1" applyAlignment="1" applyProtection="1">
      <alignment horizontal="left" vertical="center" wrapText="1"/>
      <protection locked="0"/>
    </xf>
    <xf numFmtId="0" fontId="139" fillId="35" borderId="17" xfId="0" applyFont="1" applyFill="1" applyBorder="1" applyAlignment="1" applyProtection="1">
      <alignment horizontal="left" vertical="center" wrapText="1"/>
      <protection locked="0"/>
    </xf>
    <xf numFmtId="0" fontId="137" fillId="35" borderId="14" xfId="0" applyFont="1" applyFill="1" applyBorder="1" applyAlignment="1" applyProtection="1">
      <alignment horizontal="left" vertical="center" wrapText="1"/>
      <protection locked="0"/>
    </xf>
    <xf numFmtId="0" fontId="137" fillId="35" borderId="13" xfId="0" applyFont="1" applyFill="1" applyBorder="1" applyAlignment="1" applyProtection="1">
      <alignment horizontal="left" vertical="center" wrapText="1"/>
      <protection locked="0"/>
    </xf>
    <xf numFmtId="4" fontId="139" fillId="35" borderId="11" xfId="0" applyNumberFormat="1" applyFont="1" applyFill="1" applyBorder="1" applyAlignment="1" applyProtection="1">
      <alignment horizontal="center" vertical="center" wrapText="1"/>
      <protection locked="0"/>
    </xf>
    <xf numFmtId="4" fontId="139" fillId="35" borderId="15" xfId="0" applyNumberFormat="1" applyFont="1" applyFill="1" applyBorder="1" applyAlignment="1" applyProtection="1">
      <alignment horizontal="center" vertical="center" wrapText="1"/>
      <protection locked="0"/>
    </xf>
    <xf numFmtId="4" fontId="139" fillId="35" borderId="12" xfId="0" applyNumberFormat="1" applyFont="1" applyFill="1" applyBorder="1" applyAlignment="1" applyProtection="1">
      <alignment horizontal="center" vertical="center" wrapText="1"/>
      <protection locked="0"/>
    </xf>
    <xf numFmtId="4" fontId="138" fillId="35" borderId="10" xfId="0" applyNumberFormat="1" applyFont="1" applyFill="1" applyBorder="1" applyAlignment="1" applyProtection="1">
      <alignment horizontal="center" vertical="center"/>
      <protection/>
    </xf>
    <xf numFmtId="4" fontId="142" fillId="35" borderId="11" xfId="0" applyNumberFormat="1" applyFont="1" applyFill="1" applyBorder="1" applyAlignment="1" applyProtection="1">
      <alignment horizontal="center" vertical="center" wrapText="1"/>
      <protection locked="0"/>
    </xf>
    <xf numFmtId="4" fontId="142" fillId="35" borderId="15" xfId="0" applyNumberFormat="1" applyFont="1" applyFill="1" applyBorder="1" applyAlignment="1" applyProtection="1">
      <alignment horizontal="center" vertical="center" wrapText="1"/>
      <protection locked="0"/>
    </xf>
    <xf numFmtId="4" fontId="142" fillId="35" borderId="12" xfId="0" applyNumberFormat="1" applyFont="1" applyFill="1" applyBorder="1" applyAlignment="1" applyProtection="1">
      <alignment horizontal="center" vertical="center" wrapText="1"/>
      <protection locked="0"/>
    </xf>
    <xf numFmtId="4" fontId="143" fillId="35" borderId="10" xfId="0" applyNumberFormat="1" applyFont="1" applyFill="1" applyBorder="1" applyAlignment="1" applyProtection="1">
      <alignment horizontal="center" vertical="center" wrapText="1"/>
      <protection locked="0"/>
    </xf>
    <xf numFmtId="4" fontId="143" fillId="35" borderId="12" xfId="0" applyNumberFormat="1" applyFont="1" applyFill="1" applyBorder="1" applyAlignment="1" applyProtection="1">
      <alignment horizontal="center" vertical="center" wrapText="1"/>
      <protection locked="0"/>
    </xf>
    <xf numFmtId="4" fontId="137" fillId="35" borderId="14" xfId="0" applyNumberFormat="1" applyFont="1" applyFill="1" applyBorder="1" applyAlignment="1" applyProtection="1">
      <alignment horizontal="justify" vertical="center" wrapText="1"/>
      <protection locked="0"/>
    </xf>
    <xf numFmtId="4" fontId="137" fillId="35" borderId="13" xfId="0" applyNumberFormat="1" applyFont="1" applyFill="1" applyBorder="1" applyAlignment="1" applyProtection="1">
      <alignment horizontal="justify" vertical="center" wrapText="1"/>
      <protection locked="0"/>
    </xf>
    <xf numFmtId="0" fontId="139" fillId="35" borderId="11" xfId="0" applyFont="1" applyFill="1" applyBorder="1" applyAlignment="1" applyProtection="1">
      <alignment horizontal="center" vertical="center" wrapText="1"/>
      <protection locked="0"/>
    </xf>
    <xf numFmtId="0" fontId="139" fillId="35" borderId="15" xfId="0" applyFont="1" applyFill="1" applyBorder="1" applyAlignment="1" applyProtection="1">
      <alignment horizontal="center" vertical="center" wrapText="1"/>
      <protection locked="0"/>
    </xf>
    <xf numFmtId="0" fontId="139" fillId="35" borderId="12" xfId="0" applyFont="1" applyFill="1" applyBorder="1" applyAlignment="1" applyProtection="1">
      <alignment horizontal="center" vertical="center" wrapText="1"/>
      <protection locked="0"/>
    </xf>
    <xf numFmtId="0" fontId="137" fillId="35" borderId="14" xfId="0" applyFont="1" applyFill="1" applyBorder="1" applyAlignment="1" applyProtection="1">
      <alignment horizontal="justify" wrapText="1"/>
      <protection locked="0"/>
    </xf>
    <xf numFmtId="0" fontId="137" fillId="35" borderId="13" xfId="0" applyFont="1" applyFill="1" applyBorder="1" applyAlignment="1" applyProtection="1">
      <alignment horizontal="justify" wrapText="1"/>
      <protection locked="0"/>
    </xf>
    <xf numFmtId="0" fontId="137" fillId="35" borderId="14" xfId="0" applyFont="1" applyFill="1" applyBorder="1" applyAlignment="1" applyProtection="1">
      <alignment horizontal="justify" vertical="center" wrapText="1"/>
      <protection locked="0"/>
    </xf>
    <xf numFmtId="0" fontId="137" fillId="35" borderId="13" xfId="0" applyFont="1" applyFill="1" applyBorder="1" applyAlignment="1" applyProtection="1">
      <alignment horizontal="justify" vertical="center" wrapText="1"/>
      <protection locked="0"/>
    </xf>
    <xf numFmtId="0" fontId="137" fillId="35" borderId="17" xfId="0" applyFont="1" applyFill="1" applyBorder="1" applyAlignment="1" applyProtection="1">
      <alignment horizontal="justify" vertical="center" wrapText="1"/>
      <protection locked="0"/>
    </xf>
    <xf numFmtId="0" fontId="137" fillId="35" borderId="18" xfId="0" applyFont="1" applyFill="1" applyBorder="1" applyAlignment="1" applyProtection="1">
      <alignment horizontal="justify" vertical="center" wrapText="1"/>
      <protection locked="0"/>
    </xf>
    <xf numFmtId="0" fontId="141" fillId="35" borderId="11" xfId="0" applyFont="1" applyFill="1" applyBorder="1" applyAlignment="1" applyProtection="1">
      <alignment horizontal="center" vertical="center" wrapText="1"/>
      <protection locked="0"/>
    </xf>
    <xf numFmtId="0" fontId="141" fillId="35" borderId="15" xfId="0" applyFont="1" applyFill="1" applyBorder="1" applyAlignment="1" applyProtection="1">
      <alignment horizontal="center" vertical="center" wrapText="1"/>
      <protection locked="0"/>
    </xf>
    <xf numFmtId="0" fontId="141" fillId="35" borderId="12" xfId="0" applyFont="1" applyFill="1" applyBorder="1" applyAlignment="1" applyProtection="1">
      <alignment horizontal="center" vertical="center" wrapText="1"/>
      <protection locked="0"/>
    </xf>
    <xf numFmtId="180" fontId="144" fillId="35" borderId="10" xfId="0" applyNumberFormat="1" applyFont="1" applyFill="1" applyBorder="1" applyAlignment="1" applyProtection="1">
      <alignment horizontal="center" vertical="center" wrapText="1"/>
      <protection/>
    </xf>
    <xf numFmtId="0" fontId="140" fillId="35" borderId="17" xfId="0" applyFont="1" applyFill="1" applyBorder="1" applyAlignment="1" applyProtection="1">
      <alignment horizontal="justify" vertical="center" wrapText="1"/>
      <protection locked="0"/>
    </xf>
    <xf numFmtId="0" fontId="140" fillId="35" borderId="18" xfId="0" applyFont="1" applyFill="1" applyBorder="1" applyAlignment="1" applyProtection="1">
      <alignment horizontal="justify" vertical="center" wrapText="1"/>
      <protection locked="0"/>
    </xf>
    <xf numFmtId="4" fontId="145" fillId="35" borderId="10" xfId="0" applyNumberFormat="1" applyFont="1" applyFill="1" applyBorder="1" applyAlignment="1" applyProtection="1">
      <alignment horizontal="center" vertical="center" wrapText="1"/>
      <protection/>
    </xf>
    <xf numFmtId="4" fontId="140" fillId="35" borderId="13" xfId="0" applyNumberFormat="1" applyFont="1" applyFill="1" applyBorder="1" applyAlignment="1">
      <alignment horizontal="justify" vertical="center"/>
    </xf>
    <xf numFmtId="0" fontId="146" fillId="35" borderId="11"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367</xdr:row>
      <xdr:rowOff>0</xdr:rowOff>
    </xdr:from>
    <xdr:to>
      <xdr:col>4</xdr:col>
      <xdr:colOff>323850</xdr:colOff>
      <xdr:row>368</xdr:row>
      <xdr:rowOff>152400</xdr:rowOff>
    </xdr:to>
    <xdr:sp>
      <xdr:nvSpPr>
        <xdr:cNvPr id="1" name="Aşağı Ok 1"/>
        <xdr:cNvSpPr>
          <a:spLocks/>
        </xdr:cNvSpPr>
      </xdr:nvSpPr>
      <xdr:spPr>
        <a:xfrm>
          <a:off x="8429625" y="164649150"/>
          <a:ext cx="219075" cy="371475"/>
        </a:xfrm>
        <a:prstGeom prst="downArrow">
          <a:avLst>
            <a:gd name="adj" fmla="val 2436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6"/>
  <sheetViews>
    <sheetView tabSelected="1" view="pageBreakPreview" zoomScaleSheetLayoutView="100" zoomScalePageLayoutView="0" workbookViewId="0" topLeftCell="A575">
      <selection activeCell="A18" sqref="A18:D18"/>
    </sheetView>
  </sheetViews>
  <sheetFormatPr defaultColWidth="9.00390625" defaultRowHeight="12.75"/>
  <cols>
    <col min="1" max="1" width="58.00390625" style="2" customWidth="1"/>
    <col min="2" max="2" width="22.75390625" style="2" customWidth="1"/>
    <col min="3" max="3" width="14.125" style="2" customWidth="1"/>
    <col min="4" max="4" width="14.25390625" style="2" customWidth="1"/>
    <col min="5" max="5" width="32.75390625" style="10" customWidth="1"/>
    <col min="6" max="6" width="31.875" style="17" customWidth="1"/>
    <col min="7" max="9" width="9.125" style="1" customWidth="1"/>
    <col min="10" max="11" width="9.375" style="1" bestFit="1" customWidth="1"/>
    <col min="12" max="16384" width="9.125" style="1" customWidth="1"/>
  </cols>
  <sheetData>
    <row r="1" spans="1:6" ht="70.5" customHeight="1">
      <c r="A1" s="422" t="s">
        <v>543</v>
      </c>
      <c r="B1" s="422"/>
      <c r="C1" s="422"/>
      <c r="D1" s="422"/>
      <c r="E1" s="422"/>
      <c r="F1" s="422"/>
    </row>
    <row r="2" spans="1:6" ht="54.75" customHeight="1">
      <c r="A2" s="423" t="s">
        <v>544</v>
      </c>
      <c r="B2" s="424"/>
      <c r="C2" s="424"/>
      <c r="D2" s="424"/>
      <c r="E2" s="424"/>
      <c r="F2" s="425"/>
    </row>
    <row r="3" spans="1:6" s="11" customFormat="1" ht="17.25" customHeight="1">
      <c r="A3" s="18" t="s">
        <v>186</v>
      </c>
      <c r="B3" s="107"/>
      <c r="C3" s="107"/>
      <c r="D3" s="107"/>
      <c r="E3" s="108"/>
      <c r="F3" s="549" t="s">
        <v>20</v>
      </c>
    </row>
    <row r="4" spans="1:6" s="11" customFormat="1" ht="16.5" customHeight="1">
      <c r="A4" s="18" t="s">
        <v>185</v>
      </c>
      <c r="B4" s="107"/>
      <c r="C4" s="107"/>
      <c r="D4" s="107"/>
      <c r="E4" s="108"/>
      <c r="F4" s="19"/>
    </row>
    <row r="5" spans="1:6" s="11" customFormat="1" ht="18.75" customHeight="1">
      <c r="A5" s="18" t="s">
        <v>187</v>
      </c>
      <c r="B5" s="107"/>
      <c r="C5" s="107"/>
      <c r="D5" s="107"/>
      <c r="E5" s="108"/>
      <c r="F5" s="19"/>
    </row>
    <row r="6" spans="1:6" s="11" customFormat="1" ht="17.25" customHeight="1">
      <c r="A6" s="18" t="s">
        <v>188</v>
      </c>
      <c r="B6" s="107"/>
      <c r="C6" s="107"/>
      <c r="D6" s="107"/>
      <c r="E6" s="108"/>
      <c r="F6" s="19"/>
    </row>
    <row r="7" spans="1:6" s="11" customFormat="1" ht="17.25" customHeight="1">
      <c r="A7" s="18" t="s">
        <v>189</v>
      </c>
      <c r="B7" s="107"/>
      <c r="C7" s="107"/>
      <c r="D7" s="107"/>
      <c r="E7" s="108"/>
      <c r="F7" s="19"/>
    </row>
    <row r="8" spans="1:6" ht="21.75" customHeight="1">
      <c r="A8" s="109" t="s">
        <v>3</v>
      </c>
      <c r="B8" s="110"/>
      <c r="C8" s="110"/>
      <c r="D8" s="110"/>
      <c r="E8" s="111"/>
      <c r="F8" s="20"/>
    </row>
    <row r="9" spans="1:6" ht="18" customHeight="1">
      <c r="A9" s="117" t="s">
        <v>190</v>
      </c>
      <c r="B9" s="118"/>
      <c r="C9" s="118"/>
      <c r="D9" s="119"/>
      <c r="E9" s="21" t="s">
        <v>191</v>
      </c>
      <c r="F9" s="22"/>
    </row>
    <row r="10" spans="1:6" ht="18" customHeight="1">
      <c r="A10" s="246" t="s">
        <v>193</v>
      </c>
      <c r="B10" s="247"/>
      <c r="C10" s="247"/>
      <c r="D10" s="248"/>
      <c r="E10" s="21" t="s">
        <v>192</v>
      </c>
      <c r="F10" s="22"/>
    </row>
    <row r="11" spans="1:6" ht="58.5" customHeight="1">
      <c r="A11" s="426" t="s">
        <v>545</v>
      </c>
      <c r="B11" s="427"/>
      <c r="C11" s="427"/>
      <c r="D11" s="427"/>
      <c r="E11" s="427"/>
      <c r="F11" s="427"/>
    </row>
    <row r="12" spans="1:6" ht="15.75" customHeight="1">
      <c r="A12" s="273" t="s">
        <v>197</v>
      </c>
      <c r="B12" s="274"/>
      <c r="C12" s="274"/>
      <c r="D12" s="275"/>
      <c r="E12" s="25" t="s">
        <v>32</v>
      </c>
      <c r="F12" s="22"/>
    </row>
    <row r="13" spans="1:6" ht="14.25" customHeight="1">
      <c r="A13" s="117" t="s">
        <v>159</v>
      </c>
      <c r="B13" s="118"/>
      <c r="C13" s="118"/>
      <c r="D13" s="119"/>
      <c r="E13" s="25" t="s">
        <v>194</v>
      </c>
      <c r="F13" s="22"/>
    </row>
    <row r="14" spans="1:6" ht="15" customHeight="1">
      <c r="A14" s="276" t="s">
        <v>160</v>
      </c>
      <c r="B14" s="277"/>
      <c r="C14" s="277"/>
      <c r="D14" s="278"/>
      <c r="E14" s="25" t="s">
        <v>194</v>
      </c>
      <c r="F14" s="22"/>
    </row>
    <row r="15" spans="1:6" ht="13.5" customHeight="1">
      <c r="A15" s="117" t="s">
        <v>198</v>
      </c>
      <c r="B15" s="118"/>
      <c r="C15" s="118"/>
      <c r="D15" s="119"/>
      <c r="E15" s="25" t="s">
        <v>194</v>
      </c>
      <c r="F15" s="22"/>
    </row>
    <row r="16" spans="1:6" ht="15.75" customHeight="1">
      <c r="A16" s="117" t="s">
        <v>161</v>
      </c>
      <c r="B16" s="118"/>
      <c r="C16" s="118"/>
      <c r="D16" s="119"/>
      <c r="E16" s="25" t="s">
        <v>195</v>
      </c>
      <c r="F16" s="22"/>
    </row>
    <row r="17" spans="1:6" ht="15" customHeight="1">
      <c r="A17" s="117" t="s">
        <v>162</v>
      </c>
      <c r="B17" s="118"/>
      <c r="C17" s="118"/>
      <c r="D17" s="119"/>
      <c r="E17" s="25" t="s">
        <v>195</v>
      </c>
      <c r="F17" s="22"/>
    </row>
    <row r="18" spans="1:6" ht="16.5" customHeight="1">
      <c r="A18" s="117" t="s">
        <v>163</v>
      </c>
      <c r="B18" s="118"/>
      <c r="C18" s="118"/>
      <c r="D18" s="119"/>
      <c r="E18" s="25" t="s">
        <v>194</v>
      </c>
      <c r="F18" s="22"/>
    </row>
    <row r="19" spans="1:6" ht="17.25" customHeight="1">
      <c r="A19" s="117" t="s">
        <v>164</v>
      </c>
      <c r="B19" s="118"/>
      <c r="C19" s="118"/>
      <c r="D19" s="119"/>
      <c r="E19" s="25" t="s">
        <v>194</v>
      </c>
      <c r="F19" s="22"/>
    </row>
    <row r="20" spans="1:6" s="2" customFormat="1" ht="15.75" customHeight="1">
      <c r="A20" s="117" t="s">
        <v>165</v>
      </c>
      <c r="B20" s="118"/>
      <c r="C20" s="118"/>
      <c r="D20" s="119"/>
      <c r="E20" s="25" t="s">
        <v>194</v>
      </c>
      <c r="F20" s="22"/>
    </row>
    <row r="21" spans="1:6" ht="48.75" customHeight="1">
      <c r="A21" s="263" t="s">
        <v>199</v>
      </c>
      <c r="B21" s="264"/>
      <c r="C21" s="264"/>
      <c r="D21" s="265"/>
      <c r="E21" s="25" t="s">
        <v>194</v>
      </c>
      <c r="F21" s="22"/>
    </row>
    <row r="22" spans="1:6" ht="17.25" customHeight="1">
      <c r="A22" s="276" t="s">
        <v>166</v>
      </c>
      <c r="B22" s="277"/>
      <c r="C22" s="277"/>
      <c r="D22" s="278"/>
      <c r="E22" s="25" t="s">
        <v>194</v>
      </c>
      <c r="F22" s="22"/>
    </row>
    <row r="23" spans="1:6" ht="15.75" customHeight="1">
      <c r="A23" s="276" t="s">
        <v>200</v>
      </c>
      <c r="B23" s="277"/>
      <c r="C23" s="277"/>
      <c r="D23" s="278"/>
      <c r="E23" s="25" t="s">
        <v>194</v>
      </c>
      <c r="F23" s="22"/>
    </row>
    <row r="24" spans="1:6" s="2" customFormat="1" ht="18" customHeight="1">
      <c r="A24" s="120" t="s">
        <v>167</v>
      </c>
      <c r="B24" s="121"/>
      <c r="C24" s="121"/>
      <c r="D24" s="122"/>
      <c r="E24" s="25" t="s">
        <v>194</v>
      </c>
      <c r="F24" s="22"/>
    </row>
    <row r="25" spans="1:6" s="2" customFormat="1" ht="36" customHeight="1">
      <c r="A25" s="112" t="s">
        <v>202</v>
      </c>
      <c r="B25" s="113"/>
      <c r="C25" s="113"/>
      <c r="D25" s="114"/>
      <c r="E25" s="25" t="s">
        <v>194</v>
      </c>
      <c r="F25" s="22"/>
    </row>
    <row r="26" spans="1:6" s="2" customFormat="1" ht="18" customHeight="1">
      <c r="A26" s="112" t="s">
        <v>201</v>
      </c>
      <c r="B26" s="113"/>
      <c r="C26" s="113"/>
      <c r="D26" s="114"/>
      <c r="E26" s="25" t="s">
        <v>147</v>
      </c>
      <c r="F26" s="22"/>
    </row>
    <row r="27" spans="1:6" ht="18" customHeight="1">
      <c r="A27" s="286" t="s">
        <v>203</v>
      </c>
      <c r="B27" s="287"/>
      <c r="C27" s="287"/>
      <c r="D27" s="288"/>
      <c r="E27" s="25" t="s">
        <v>147</v>
      </c>
      <c r="F27" s="26"/>
    </row>
    <row r="28" spans="1:6" ht="18" customHeight="1">
      <c r="A28" s="117" t="s">
        <v>205</v>
      </c>
      <c r="B28" s="118"/>
      <c r="C28" s="118"/>
      <c r="D28" s="119"/>
      <c r="E28" s="25" t="s">
        <v>147</v>
      </c>
      <c r="F28" s="26"/>
    </row>
    <row r="29" spans="1:6" ht="17.25" customHeight="1">
      <c r="A29" s="272" t="s">
        <v>204</v>
      </c>
      <c r="B29" s="272"/>
      <c r="C29" s="272"/>
      <c r="D29" s="272"/>
      <c r="E29" s="272"/>
      <c r="F29" s="272"/>
    </row>
    <row r="30" spans="1:6" ht="15.75" customHeight="1">
      <c r="A30" s="117" t="s">
        <v>168</v>
      </c>
      <c r="B30" s="118"/>
      <c r="C30" s="118"/>
      <c r="D30" s="119"/>
      <c r="E30" s="25" t="s">
        <v>32</v>
      </c>
      <c r="F30" s="22"/>
    </row>
    <row r="31" spans="1:6" ht="17.25" customHeight="1">
      <c r="A31" s="123" t="s">
        <v>169</v>
      </c>
      <c r="B31" s="124"/>
      <c r="C31" s="124"/>
      <c r="D31" s="125"/>
      <c r="E31" s="25" t="s">
        <v>32</v>
      </c>
      <c r="F31" s="22"/>
    </row>
    <row r="32" spans="1:6" ht="16.5" customHeight="1">
      <c r="A32" s="123" t="s">
        <v>170</v>
      </c>
      <c r="B32" s="124"/>
      <c r="C32" s="124"/>
      <c r="D32" s="125"/>
      <c r="E32" s="25" t="s">
        <v>32</v>
      </c>
      <c r="F32" s="22"/>
    </row>
    <row r="33" spans="1:6" ht="18" customHeight="1">
      <c r="A33" s="123" t="s">
        <v>206</v>
      </c>
      <c r="B33" s="124"/>
      <c r="C33" s="124"/>
      <c r="D33" s="125"/>
      <c r="E33" s="21"/>
      <c r="F33" s="22"/>
    </row>
    <row r="34" spans="1:6" ht="17.25" customHeight="1">
      <c r="A34" s="281" t="s">
        <v>10</v>
      </c>
      <c r="B34" s="281"/>
      <c r="C34" s="281"/>
      <c r="D34" s="281"/>
      <c r="E34" s="281"/>
      <c r="F34" s="281"/>
    </row>
    <row r="35" spans="1:6" ht="15.75" customHeight="1">
      <c r="A35" s="263" t="s">
        <v>9</v>
      </c>
      <c r="B35" s="264"/>
      <c r="C35" s="264"/>
      <c r="D35" s="265"/>
      <c r="E35" s="25" t="s">
        <v>32</v>
      </c>
      <c r="F35" s="22"/>
    </row>
    <row r="36" spans="1:6" ht="18.75" customHeight="1">
      <c r="A36" s="205" t="s">
        <v>207</v>
      </c>
      <c r="B36" s="206"/>
      <c r="C36" s="206"/>
      <c r="D36" s="207"/>
      <c r="E36" s="25" t="s">
        <v>32</v>
      </c>
      <c r="F36" s="22"/>
    </row>
    <row r="37" spans="1:6" ht="18.75" customHeight="1">
      <c r="A37" s="263" t="s">
        <v>8</v>
      </c>
      <c r="B37" s="264"/>
      <c r="C37" s="264"/>
      <c r="D37" s="265"/>
      <c r="E37" s="25" t="s">
        <v>32</v>
      </c>
      <c r="F37" s="22"/>
    </row>
    <row r="38" spans="1:6" ht="18.75" customHeight="1">
      <c r="A38" s="263" t="s">
        <v>7</v>
      </c>
      <c r="B38" s="264"/>
      <c r="C38" s="264"/>
      <c r="D38" s="265"/>
      <c r="E38" s="25" t="s">
        <v>32</v>
      </c>
      <c r="F38" s="22"/>
    </row>
    <row r="39" spans="1:6" ht="21" customHeight="1">
      <c r="A39" s="205" t="s">
        <v>6</v>
      </c>
      <c r="B39" s="206"/>
      <c r="C39" s="206"/>
      <c r="D39" s="207"/>
      <c r="E39" s="25" t="s">
        <v>32</v>
      </c>
      <c r="F39" s="22"/>
    </row>
    <row r="40" spans="1:6" ht="18.75" customHeight="1">
      <c r="A40" s="263" t="s">
        <v>5</v>
      </c>
      <c r="B40" s="264"/>
      <c r="C40" s="264"/>
      <c r="D40" s="265"/>
      <c r="E40" s="25" t="s">
        <v>32</v>
      </c>
      <c r="F40" s="22"/>
    </row>
    <row r="41" spans="1:6" ht="18" customHeight="1">
      <c r="A41" s="263" t="s">
        <v>4</v>
      </c>
      <c r="B41" s="264"/>
      <c r="C41" s="264"/>
      <c r="D41" s="265"/>
      <c r="E41" s="25" t="s">
        <v>32</v>
      </c>
      <c r="F41" s="22"/>
    </row>
    <row r="42" spans="1:6" ht="18" customHeight="1">
      <c r="A42" s="306" t="s">
        <v>23</v>
      </c>
      <c r="B42" s="307"/>
      <c r="C42" s="307"/>
      <c r="D42" s="308"/>
      <c r="E42" s="21"/>
      <c r="F42" s="22"/>
    </row>
    <row r="43" spans="1:6" ht="16.5" customHeight="1">
      <c r="A43" s="205" t="s">
        <v>24</v>
      </c>
      <c r="B43" s="206"/>
      <c r="C43" s="206"/>
      <c r="D43" s="207"/>
      <c r="E43" s="25" t="s">
        <v>32</v>
      </c>
      <c r="F43" s="22"/>
    </row>
    <row r="44" spans="1:6" ht="17.25" customHeight="1">
      <c r="A44" s="117" t="s">
        <v>171</v>
      </c>
      <c r="B44" s="118"/>
      <c r="C44" s="118"/>
      <c r="D44" s="119"/>
      <c r="E44" s="25" t="s">
        <v>32</v>
      </c>
      <c r="F44" s="22"/>
    </row>
    <row r="45" spans="1:6" ht="17.25" customHeight="1">
      <c r="A45" s="309" t="s">
        <v>172</v>
      </c>
      <c r="B45" s="310"/>
      <c r="C45" s="310"/>
      <c r="D45" s="311"/>
      <c r="E45" s="25" t="s">
        <v>32</v>
      </c>
      <c r="F45" s="22"/>
    </row>
    <row r="46" spans="1:6" ht="18" customHeight="1">
      <c r="A46" s="117" t="s">
        <v>173</v>
      </c>
      <c r="B46" s="118"/>
      <c r="C46" s="118"/>
      <c r="D46" s="119"/>
      <c r="E46" s="25" t="s">
        <v>32</v>
      </c>
      <c r="F46" s="22"/>
    </row>
    <row r="47" spans="1:6" ht="69" customHeight="1">
      <c r="A47" s="303" t="s">
        <v>208</v>
      </c>
      <c r="B47" s="304"/>
      <c r="C47" s="304"/>
      <c r="D47" s="305"/>
      <c r="E47" s="25" t="s">
        <v>32</v>
      </c>
      <c r="F47" s="22"/>
    </row>
    <row r="48" spans="1:6" ht="34.5" customHeight="1">
      <c r="A48" s="303" t="s">
        <v>209</v>
      </c>
      <c r="B48" s="304"/>
      <c r="C48" s="304"/>
      <c r="D48" s="305"/>
      <c r="E48" s="25" t="s">
        <v>32</v>
      </c>
      <c r="F48" s="22"/>
    </row>
    <row r="49" spans="1:6" ht="44.25" customHeight="1">
      <c r="A49" s="303" t="s">
        <v>174</v>
      </c>
      <c r="B49" s="304"/>
      <c r="C49" s="304"/>
      <c r="D49" s="305"/>
      <c r="E49" s="25" t="s">
        <v>32</v>
      </c>
      <c r="F49" s="22"/>
    </row>
    <row r="50" spans="1:6" ht="30" customHeight="1">
      <c r="A50" s="303" t="s">
        <v>210</v>
      </c>
      <c r="B50" s="304"/>
      <c r="C50" s="304"/>
      <c r="D50" s="305"/>
      <c r="E50" s="25" t="s">
        <v>32</v>
      </c>
      <c r="F50" s="22"/>
    </row>
    <row r="51" spans="1:6" ht="41.25" customHeight="1">
      <c r="A51" s="303" t="s">
        <v>211</v>
      </c>
      <c r="B51" s="304"/>
      <c r="C51" s="304"/>
      <c r="D51" s="305"/>
      <c r="E51" s="25" t="s">
        <v>32</v>
      </c>
      <c r="F51" s="22"/>
    </row>
    <row r="52" spans="1:6" ht="18" customHeight="1">
      <c r="A52" s="303" t="s">
        <v>175</v>
      </c>
      <c r="B52" s="304"/>
      <c r="C52" s="304"/>
      <c r="D52" s="305"/>
      <c r="E52" s="25" t="s">
        <v>32</v>
      </c>
      <c r="F52" s="22"/>
    </row>
    <row r="53" spans="1:6" ht="68.25" customHeight="1">
      <c r="A53" s="300" t="s">
        <v>212</v>
      </c>
      <c r="B53" s="301"/>
      <c r="C53" s="301"/>
      <c r="D53" s="302"/>
      <c r="E53" s="23"/>
      <c r="F53" s="22"/>
    </row>
    <row r="54" spans="1:6" ht="17.25" customHeight="1">
      <c r="A54" s="117" t="s">
        <v>141</v>
      </c>
      <c r="B54" s="118"/>
      <c r="C54" s="118"/>
      <c r="D54" s="119"/>
      <c r="E54" s="115"/>
      <c r="F54" s="116"/>
    </row>
    <row r="55" spans="1:6" ht="28.5" customHeight="1">
      <c r="A55" s="117" t="s">
        <v>75</v>
      </c>
      <c r="B55" s="118"/>
      <c r="C55" s="118"/>
      <c r="D55" s="119"/>
      <c r="E55" s="25" t="s">
        <v>194</v>
      </c>
      <c r="F55" s="26"/>
    </row>
    <row r="56" spans="1:6" ht="29.25" customHeight="1">
      <c r="A56" s="272" t="s">
        <v>213</v>
      </c>
      <c r="B56" s="272"/>
      <c r="C56" s="272"/>
      <c r="D56" s="272"/>
      <c r="E56" s="272"/>
      <c r="F56" s="272"/>
    </row>
    <row r="57" spans="1:6" ht="29.25" customHeight="1">
      <c r="A57" s="117" t="s">
        <v>176</v>
      </c>
      <c r="B57" s="118"/>
      <c r="C57" s="118"/>
      <c r="D57" s="119"/>
      <c r="E57" s="25" t="s">
        <v>194</v>
      </c>
      <c r="F57" s="24"/>
    </row>
    <row r="58" spans="1:6" ht="31.5" customHeight="1">
      <c r="A58" s="117" t="s">
        <v>177</v>
      </c>
      <c r="B58" s="118"/>
      <c r="C58" s="118"/>
      <c r="D58" s="119"/>
      <c r="E58" s="25" t="s">
        <v>194</v>
      </c>
      <c r="F58" s="22"/>
    </row>
    <row r="59" spans="1:6" ht="30" customHeight="1">
      <c r="A59" s="117" t="s">
        <v>178</v>
      </c>
      <c r="B59" s="118"/>
      <c r="C59" s="118"/>
      <c r="D59" s="119"/>
      <c r="E59" s="25" t="s">
        <v>194</v>
      </c>
      <c r="F59" s="22"/>
    </row>
    <row r="60" spans="1:6" ht="28.5" customHeight="1">
      <c r="A60" s="117" t="s">
        <v>179</v>
      </c>
      <c r="B60" s="118"/>
      <c r="C60" s="118"/>
      <c r="D60" s="119"/>
      <c r="E60" s="25" t="s">
        <v>194</v>
      </c>
      <c r="F60" s="22"/>
    </row>
    <row r="61" spans="1:6" ht="28.5" customHeight="1">
      <c r="A61" s="309" t="s">
        <v>180</v>
      </c>
      <c r="B61" s="310"/>
      <c r="C61" s="310"/>
      <c r="D61" s="311"/>
      <c r="E61" s="25"/>
      <c r="F61" s="22"/>
    </row>
    <row r="62" spans="1:6" ht="29.25" customHeight="1">
      <c r="A62" s="117" t="s">
        <v>181</v>
      </c>
      <c r="B62" s="118"/>
      <c r="C62" s="118"/>
      <c r="D62" s="119"/>
      <c r="E62" s="25" t="s">
        <v>194</v>
      </c>
      <c r="F62" s="22"/>
    </row>
    <row r="63" spans="1:6" ht="29.25" customHeight="1">
      <c r="A63" s="117" t="s">
        <v>182</v>
      </c>
      <c r="B63" s="118"/>
      <c r="C63" s="118"/>
      <c r="D63" s="119"/>
      <c r="E63" s="25" t="s">
        <v>194</v>
      </c>
      <c r="F63" s="22"/>
    </row>
    <row r="64" spans="1:6" ht="29.25" customHeight="1">
      <c r="A64" s="309" t="s">
        <v>183</v>
      </c>
      <c r="B64" s="310"/>
      <c r="C64" s="310"/>
      <c r="D64" s="311"/>
      <c r="E64" s="25" t="s">
        <v>194</v>
      </c>
      <c r="F64" s="22"/>
    </row>
    <row r="65" spans="1:6" ht="30.75" customHeight="1">
      <c r="A65" s="117" t="s">
        <v>184</v>
      </c>
      <c r="B65" s="118"/>
      <c r="C65" s="118"/>
      <c r="D65" s="119"/>
      <c r="E65" s="25" t="s">
        <v>194</v>
      </c>
      <c r="F65" s="22"/>
    </row>
    <row r="66" spans="1:6" ht="30" customHeight="1">
      <c r="A66" s="117" t="s">
        <v>214</v>
      </c>
      <c r="B66" s="118"/>
      <c r="C66" s="118"/>
      <c r="D66" s="119"/>
      <c r="E66" s="25" t="s">
        <v>196</v>
      </c>
      <c r="F66" s="22"/>
    </row>
    <row r="67" spans="1:6" ht="45" customHeight="1">
      <c r="A67" s="117" t="s">
        <v>222</v>
      </c>
      <c r="B67" s="118"/>
      <c r="C67" s="118"/>
      <c r="D67" s="119"/>
      <c r="E67" s="25" t="s">
        <v>32</v>
      </c>
      <c r="F67" s="22"/>
    </row>
    <row r="68" spans="1:6" ht="36" customHeight="1">
      <c r="A68" s="246" t="s">
        <v>215</v>
      </c>
      <c r="B68" s="247"/>
      <c r="C68" s="247"/>
      <c r="D68" s="248"/>
      <c r="E68" s="25" t="s">
        <v>32</v>
      </c>
      <c r="F68" s="22"/>
    </row>
    <row r="69" spans="1:6" ht="33" customHeight="1">
      <c r="A69" s="117" t="s">
        <v>80</v>
      </c>
      <c r="B69" s="118"/>
      <c r="C69" s="118"/>
      <c r="D69" s="119"/>
      <c r="E69" s="25" t="s">
        <v>194</v>
      </c>
      <c r="F69" s="22"/>
    </row>
    <row r="70" spans="1:6" ht="66" customHeight="1">
      <c r="A70" s="120" t="s">
        <v>216</v>
      </c>
      <c r="B70" s="121"/>
      <c r="C70" s="121"/>
      <c r="D70" s="122"/>
      <c r="E70" s="25" t="s">
        <v>194</v>
      </c>
      <c r="F70" s="22"/>
    </row>
    <row r="71" spans="1:6" ht="81" customHeight="1" hidden="1">
      <c r="A71" s="4"/>
      <c r="B71" s="4"/>
      <c r="C71" s="4"/>
      <c r="D71" s="4"/>
      <c r="E71" s="12"/>
      <c r="F71" s="16"/>
    </row>
    <row r="72" spans="1:6" ht="30" customHeight="1">
      <c r="A72" s="312" t="s">
        <v>223</v>
      </c>
      <c r="B72" s="312"/>
      <c r="C72" s="312"/>
      <c r="D72" s="312"/>
      <c r="E72" s="312"/>
      <c r="F72" s="312"/>
    </row>
    <row r="73" spans="1:6" ht="18.75" customHeight="1">
      <c r="A73" s="120" t="s">
        <v>83</v>
      </c>
      <c r="B73" s="121"/>
      <c r="C73" s="121"/>
      <c r="D73" s="122"/>
      <c r="E73" s="25" t="s">
        <v>194</v>
      </c>
      <c r="F73" s="26"/>
    </row>
    <row r="74" spans="1:6" ht="20.25" customHeight="1">
      <c r="A74" s="272" t="s">
        <v>84</v>
      </c>
      <c r="B74" s="272"/>
      <c r="C74" s="272"/>
      <c r="D74" s="272"/>
      <c r="E74" s="272"/>
      <c r="F74" s="272"/>
    </row>
    <row r="75" spans="1:6" ht="22.5" customHeight="1">
      <c r="A75" s="246" t="s">
        <v>217</v>
      </c>
      <c r="B75" s="247"/>
      <c r="C75" s="247"/>
      <c r="D75" s="248"/>
      <c r="E75" s="25" t="s">
        <v>60</v>
      </c>
      <c r="F75" s="22"/>
    </row>
    <row r="76" spans="1:6" ht="32.25" customHeight="1">
      <c r="A76" s="246" t="s">
        <v>218</v>
      </c>
      <c r="B76" s="247"/>
      <c r="C76" s="247"/>
      <c r="D76" s="248"/>
      <c r="E76" s="25" t="s">
        <v>60</v>
      </c>
      <c r="F76" s="22"/>
    </row>
    <row r="77" spans="1:6" ht="19.5" customHeight="1">
      <c r="A77" s="246" t="s">
        <v>219</v>
      </c>
      <c r="B77" s="247"/>
      <c r="C77" s="247"/>
      <c r="D77" s="248"/>
      <c r="E77" s="25" t="s">
        <v>60</v>
      </c>
      <c r="F77" s="22"/>
    </row>
    <row r="78" spans="1:6" ht="45.75" customHeight="1">
      <c r="A78" s="246" t="s">
        <v>220</v>
      </c>
      <c r="B78" s="247"/>
      <c r="C78" s="247"/>
      <c r="D78" s="248"/>
      <c r="E78" s="25" t="s">
        <v>60</v>
      </c>
      <c r="F78" s="22"/>
    </row>
    <row r="79" spans="1:6" ht="33" customHeight="1">
      <c r="A79" s="246" t="s">
        <v>221</v>
      </c>
      <c r="B79" s="247"/>
      <c r="C79" s="247"/>
      <c r="D79" s="248"/>
      <c r="E79" s="25" t="s">
        <v>60</v>
      </c>
      <c r="F79" s="22"/>
    </row>
    <row r="80" spans="1:6" ht="32.25" customHeight="1">
      <c r="A80" s="428" t="s">
        <v>224</v>
      </c>
      <c r="B80" s="429"/>
      <c r="C80" s="429"/>
      <c r="D80" s="429"/>
      <c r="E80" s="430" t="s">
        <v>122</v>
      </c>
      <c r="F80" s="430" t="s">
        <v>132</v>
      </c>
    </row>
    <row r="81" spans="1:6" ht="52.5" customHeight="1">
      <c r="A81" s="500" t="s">
        <v>584</v>
      </c>
      <c r="B81" s="431" t="s">
        <v>27</v>
      </c>
      <c r="C81" s="431" t="s">
        <v>25</v>
      </c>
      <c r="D81" s="431" t="s">
        <v>26</v>
      </c>
      <c r="E81" s="316">
        <f>PRODUCT(B82:D82)</f>
        <v>60</v>
      </c>
      <c r="F81" s="141">
        <v>0</v>
      </c>
    </row>
    <row r="82" spans="1:10" ht="85.5" customHeight="1">
      <c r="A82" s="548"/>
      <c r="B82" s="27">
        <v>5</v>
      </c>
      <c r="C82" s="28">
        <v>1</v>
      </c>
      <c r="D82" s="28">
        <v>12</v>
      </c>
      <c r="E82" s="315"/>
      <c r="F82" s="142"/>
      <c r="J82" s="31"/>
    </row>
    <row r="83" spans="1:10" ht="48" customHeight="1">
      <c r="A83" s="500" t="s">
        <v>585</v>
      </c>
      <c r="B83" s="431" t="s">
        <v>28</v>
      </c>
      <c r="C83" s="431" t="s">
        <v>25</v>
      </c>
      <c r="D83" s="431" t="s">
        <v>26</v>
      </c>
      <c r="E83" s="282">
        <f>PRODUCT(B84:D84)</f>
        <v>667.6800000000001</v>
      </c>
      <c r="F83" s="313">
        <v>0</v>
      </c>
      <c r="J83" s="31"/>
    </row>
    <row r="84" spans="1:10" ht="82.5" customHeight="1">
      <c r="A84" s="548"/>
      <c r="B84" s="29">
        <v>55.64</v>
      </c>
      <c r="C84" s="28">
        <f>C82</f>
        <v>1</v>
      </c>
      <c r="D84" s="28">
        <f>D82</f>
        <v>12</v>
      </c>
      <c r="E84" s="283"/>
      <c r="F84" s="314"/>
      <c r="J84" s="31"/>
    </row>
    <row r="85" spans="1:10" ht="44.25" customHeight="1">
      <c r="A85" s="500" t="s">
        <v>586</v>
      </c>
      <c r="B85" s="431" t="s">
        <v>29</v>
      </c>
      <c r="C85" s="431" t="s">
        <v>25</v>
      </c>
      <c r="D85" s="431" t="s">
        <v>26</v>
      </c>
      <c r="E85" s="234">
        <f>PRODUCT(B86:D86)</f>
        <v>48.12</v>
      </c>
      <c r="F85" s="141">
        <v>0</v>
      </c>
      <c r="J85" s="31"/>
    </row>
    <row r="86" spans="1:10" ht="95.25" customHeight="1">
      <c r="A86" s="548"/>
      <c r="B86" s="27">
        <v>4.01</v>
      </c>
      <c r="C86" s="28">
        <v>1</v>
      </c>
      <c r="D86" s="28">
        <v>12</v>
      </c>
      <c r="E86" s="315"/>
      <c r="F86" s="142"/>
      <c r="J86" s="31"/>
    </row>
    <row r="87" spans="1:10" ht="39.75" customHeight="1">
      <c r="A87" s="500" t="s">
        <v>587</v>
      </c>
      <c r="B87" s="431" t="s">
        <v>30</v>
      </c>
      <c r="C87" s="431" t="s">
        <v>25</v>
      </c>
      <c r="D87" s="431" t="s">
        <v>26</v>
      </c>
      <c r="E87" s="234">
        <f>PRODUCT(B88:D88)</f>
        <v>180</v>
      </c>
      <c r="F87" s="141">
        <v>0</v>
      </c>
      <c r="J87" s="31"/>
    </row>
    <row r="88" spans="1:10" ht="47.25" customHeight="1">
      <c r="A88" s="548"/>
      <c r="B88" s="27">
        <v>15</v>
      </c>
      <c r="C88" s="28" t="s">
        <v>226</v>
      </c>
      <c r="D88" s="28">
        <f>D86</f>
        <v>12</v>
      </c>
      <c r="E88" s="235"/>
      <c r="F88" s="142"/>
      <c r="J88" s="32"/>
    </row>
    <row r="89" spans="1:6" ht="49.5" customHeight="1">
      <c r="A89" s="432" t="s">
        <v>546</v>
      </c>
      <c r="B89" s="433"/>
      <c r="C89" s="433"/>
      <c r="D89" s="433"/>
      <c r="E89" s="433"/>
      <c r="F89" s="434"/>
    </row>
    <row r="90" spans="1:6" ht="33.75" customHeight="1">
      <c r="A90" s="537" t="s">
        <v>581</v>
      </c>
      <c r="B90" s="431" t="s">
        <v>227</v>
      </c>
      <c r="C90" s="431" t="s">
        <v>25</v>
      </c>
      <c r="D90" s="431" t="s">
        <v>26</v>
      </c>
      <c r="E90" s="234">
        <f>PRODUCT(B91:D91)</f>
        <v>12852</v>
      </c>
      <c r="F90" s="234">
        <v>0</v>
      </c>
    </row>
    <row r="91" spans="1:6" ht="21.75" customHeight="1">
      <c r="A91" s="505"/>
      <c r="B91" s="27">
        <v>1071</v>
      </c>
      <c r="C91" s="28">
        <v>1</v>
      </c>
      <c r="D91" s="28">
        <v>12</v>
      </c>
      <c r="E91" s="315"/>
      <c r="F91" s="315"/>
    </row>
    <row r="92" spans="1:6" ht="27" customHeight="1">
      <c r="A92" s="539" t="s">
        <v>138</v>
      </c>
      <c r="B92" s="431" t="s">
        <v>71</v>
      </c>
      <c r="C92" s="431" t="s">
        <v>25</v>
      </c>
      <c r="D92" s="431" t="s">
        <v>26</v>
      </c>
      <c r="E92" s="279">
        <f>PRODUCT(B93:D93)</f>
        <v>2765.7989999999995</v>
      </c>
      <c r="F92" s="279">
        <v>0</v>
      </c>
    </row>
    <row r="93" spans="1:6" ht="25.5" customHeight="1">
      <c r="A93" s="540"/>
      <c r="B93" s="27">
        <f>SUM((B82-B84)+B86+B91)*0.225</f>
        <v>230.48324999999997</v>
      </c>
      <c r="C93" s="28">
        <f>C82</f>
        <v>1</v>
      </c>
      <c r="D93" s="28">
        <f>D82</f>
        <v>12</v>
      </c>
      <c r="E93" s="280"/>
      <c r="F93" s="280"/>
    </row>
    <row r="94" spans="1:6" ht="38.25" customHeight="1">
      <c r="A94" s="539" t="s">
        <v>33</v>
      </c>
      <c r="B94" s="431" t="s">
        <v>1</v>
      </c>
      <c r="C94" s="431" t="s">
        <v>25</v>
      </c>
      <c r="D94" s="431" t="s">
        <v>26</v>
      </c>
      <c r="E94" s="279">
        <f>PRODUCT(B95:D95)</f>
        <v>477.17757</v>
      </c>
      <c r="F94" s="279">
        <v>0</v>
      </c>
    </row>
    <row r="95" spans="1:6" ht="21.75" customHeight="1">
      <c r="A95" s="540"/>
      <c r="B95" s="27">
        <f>SUM(B82,B86,B88,B91,B93)*0.03</f>
        <v>39.7647975</v>
      </c>
      <c r="C95" s="28">
        <f>C82</f>
        <v>1</v>
      </c>
      <c r="D95" s="28">
        <f>D82</f>
        <v>12</v>
      </c>
      <c r="E95" s="280"/>
      <c r="F95" s="280"/>
    </row>
    <row r="96" spans="1:6" ht="30.75" customHeight="1">
      <c r="A96" s="545" t="s">
        <v>582</v>
      </c>
      <c r="B96" s="431" t="s">
        <v>71</v>
      </c>
      <c r="C96" s="431" t="s">
        <v>25</v>
      </c>
      <c r="D96" s="431" t="s">
        <v>26</v>
      </c>
      <c r="E96" s="290">
        <f>PRODUCT(B97:D97)</f>
        <v>2902.527</v>
      </c>
      <c r="F96" s="290">
        <v>0</v>
      </c>
    </row>
    <row r="97" spans="1:6" ht="30.75" customHeight="1">
      <c r="A97" s="546"/>
      <c r="B97" s="27">
        <f>SUM(B86+B91)*0.225</f>
        <v>241.87725</v>
      </c>
      <c r="C97" s="28">
        <v>1</v>
      </c>
      <c r="D97" s="28">
        <f>D91</f>
        <v>12</v>
      </c>
      <c r="E97" s="290"/>
      <c r="F97" s="290"/>
    </row>
    <row r="98" spans="1:6" ht="37.5" customHeight="1">
      <c r="A98" s="545" t="s">
        <v>583</v>
      </c>
      <c r="B98" s="431" t="s">
        <v>1</v>
      </c>
      <c r="C98" s="431" t="s">
        <v>25</v>
      </c>
      <c r="D98" s="431" t="s">
        <v>26</v>
      </c>
      <c r="E98" s="289">
        <f>PRODUCT(B99:D99)</f>
        <v>479.47941000000003</v>
      </c>
      <c r="F98" s="291">
        <v>0</v>
      </c>
    </row>
    <row r="99" spans="1:6" ht="21" customHeight="1">
      <c r="A99" s="546"/>
      <c r="B99" s="27">
        <f>SUM(B86,B88,B91,B97)*0.03</f>
        <v>39.9566175</v>
      </c>
      <c r="C99" s="28">
        <v>1</v>
      </c>
      <c r="D99" s="28">
        <f>D91</f>
        <v>12</v>
      </c>
      <c r="E99" s="289"/>
      <c r="F99" s="292"/>
    </row>
    <row r="100" spans="1:6" ht="24.75" customHeight="1">
      <c r="A100" s="541" t="s">
        <v>225</v>
      </c>
      <c r="B100" s="542"/>
      <c r="C100" s="542"/>
      <c r="D100" s="543"/>
      <c r="E100" s="547">
        <f>SUM(E81,E85,E87,E90,E92,E94,E96,E98)</f>
        <v>19765.10298</v>
      </c>
      <c r="F100" s="547">
        <f>F81+F85+F87+F90+F92+F94+F96+F98</f>
        <v>0</v>
      </c>
    </row>
    <row r="101" spans="1:6" ht="27" customHeight="1">
      <c r="A101" s="297" t="s">
        <v>237</v>
      </c>
      <c r="B101" s="298"/>
      <c r="C101" s="298"/>
      <c r="D101" s="298"/>
      <c r="E101" s="298"/>
      <c r="F101" s="299"/>
    </row>
    <row r="102" spans="1:6" ht="30.75" customHeight="1">
      <c r="A102" s="435" t="s">
        <v>229</v>
      </c>
      <c r="B102" s="436"/>
      <c r="C102" s="436"/>
      <c r="D102" s="437"/>
      <c r="E102" s="438" t="s">
        <v>122</v>
      </c>
      <c r="F102" s="438" t="s">
        <v>132</v>
      </c>
    </row>
    <row r="103" spans="1:6" ht="32.25" customHeight="1">
      <c r="A103" s="535" t="s">
        <v>574</v>
      </c>
      <c r="B103" s="438" t="s">
        <v>27</v>
      </c>
      <c r="C103" s="438" t="s">
        <v>25</v>
      </c>
      <c r="D103" s="438" t="s">
        <v>26</v>
      </c>
      <c r="E103" s="284">
        <f>PRODUCT(B104:D104)</f>
        <v>60</v>
      </c>
      <c r="F103" s="340">
        <v>0</v>
      </c>
    </row>
    <row r="104" spans="1:6" ht="56.25" customHeight="1">
      <c r="A104" s="536"/>
      <c r="B104" s="13">
        <v>5</v>
      </c>
      <c r="C104" s="14">
        <v>1</v>
      </c>
      <c r="D104" s="14">
        <v>12</v>
      </c>
      <c r="E104" s="285"/>
      <c r="F104" s="341"/>
    </row>
    <row r="105" spans="1:6" ht="40.5" customHeight="1">
      <c r="A105" s="535" t="s">
        <v>575</v>
      </c>
      <c r="B105" s="439" t="s">
        <v>28</v>
      </c>
      <c r="C105" s="438" t="s">
        <v>25</v>
      </c>
      <c r="D105" s="438" t="s">
        <v>26</v>
      </c>
      <c r="E105" s="342">
        <f>PRODUCT(B106:D106)</f>
        <v>667.6800000000001</v>
      </c>
      <c r="F105" s="344">
        <v>0</v>
      </c>
    </row>
    <row r="106" spans="1:6" ht="96" customHeight="1">
      <c r="A106" s="536"/>
      <c r="B106" s="15">
        <v>55.64</v>
      </c>
      <c r="C106" s="14">
        <f>C104</f>
        <v>1</v>
      </c>
      <c r="D106" s="14">
        <f>D104</f>
        <v>12</v>
      </c>
      <c r="E106" s="343"/>
      <c r="F106" s="345"/>
    </row>
    <row r="107" spans="1:6" ht="45" customHeight="1">
      <c r="A107" s="535" t="s">
        <v>576</v>
      </c>
      <c r="B107" s="439" t="s">
        <v>29</v>
      </c>
      <c r="C107" s="438" t="s">
        <v>25</v>
      </c>
      <c r="D107" s="438" t="s">
        <v>26</v>
      </c>
      <c r="E107" s="295">
        <f>PRODUCT(B108:D108)</f>
        <v>0</v>
      </c>
      <c r="F107" s="340">
        <v>0</v>
      </c>
    </row>
    <row r="108" spans="1:6" ht="43.5" customHeight="1">
      <c r="A108" s="536"/>
      <c r="B108" s="13">
        <v>0</v>
      </c>
      <c r="C108" s="14">
        <v>1</v>
      </c>
      <c r="D108" s="14">
        <v>0</v>
      </c>
      <c r="E108" s="285"/>
      <c r="F108" s="341"/>
    </row>
    <row r="109" spans="1:6" ht="30.75" customHeight="1">
      <c r="A109" s="535" t="s">
        <v>577</v>
      </c>
      <c r="B109" s="439" t="s">
        <v>30</v>
      </c>
      <c r="C109" s="438" t="s">
        <v>25</v>
      </c>
      <c r="D109" s="438" t="s">
        <v>26</v>
      </c>
      <c r="E109" s="295">
        <f>PRODUCT(B110:D110)</f>
        <v>0</v>
      </c>
      <c r="F109" s="340">
        <v>0</v>
      </c>
    </row>
    <row r="110" spans="1:6" ht="68.25" customHeight="1">
      <c r="A110" s="536"/>
      <c r="B110" s="13">
        <v>0</v>
      </c>
      <c r="C110" s="14">
        <f>C108</f>
        <v>1</v>
      </c>
      <c r="D110" s="14">
        <f>D108</f>
        <v>0</v>
      </c>
      <c r="E110" s="296"/>
      <c r="F110" s="341"/>
    </row>
    <row r="111" spans="1:6" ht="34.5" customHeight="1">
      <c r="A111" s="537" t="s">
        <v>578</v>
      </c>
      <c r="B111" s="439" t="s">
        <v>230</v>
      </c>
      <c r="C111" s="438" t="s">
        <v>25</v>
      </c>
      <c r="D111" s="438" t="s">
        <v>26</v>
      </c>
      <c r="E111" s="295">
        <f>PRODUCT(B112:D112)</f>
        <v>0</v>
      </c>
      <c r="F111" s="340">
        <v>0</v>
      </c>
    </row>
    <row r="112" spans="1:6" ht="26.25" customHeight="1">
      <c r="A112" s="538"/>
      <c r="B112" s="13">
        <v>1178.1</v>
      </c>
      <c r="C112" s="14">
        <f>C108</f>
        <v>1</v>
      </c>
      <c r="D112" s="14">
        <f>D108</f>
        <v>0</v>
      </c>
      <c r="E112" s="285"/>
      <c r="F112" s="341"/>
    </row>
    <row r="113" spans="1:6" ht="32.25" customHeight="1">
      <c r="A113" s="539" t="s">
        <v>139</v>
      </c>
      <c r="B113" s="439" t="s">
        <v>71</v>
      </c>
      <c r="C113" s="438" t="s">
        <v>25</v>
      </c>
      <c r="D113" s="438" t="s">
        <v>26</v>
      </c>
      <c r="E113" s="293">
        <f>PRODUCT(B114:D114)</f>
        <v>3044.1419999999994</v>
      </c>
      <c r="F113" s="293">
        <v>0</v>
      </c>
    </row>
    <row r="114" spans="1:6" ht="25.5" customHeight="1">
      <c r="A114" s="540"/>
      <c r="B114" s="35">
        <f>SUM((B104-B106)+B108+B112)*0.225</f>
        <v>253.67849999999996</v>
      </c>
      <c r="C114" s="36">
        <f>C104</f>
        <v>1</v>
      </c>
      <c r="D114" s="37">
        <f>D104</f>
        <v>12</v>
      </c>
      <c r="E114" s="294"/>
      <c r="F114" s="294"/>
    </row>
    <row r="115" spans="1:6" ht="30.75" customHeight="1">
      <c r="A115" s="539" t="s">
        <v>33</v>
      </c>
      <c r="B115" s="440" t="s">
        <v>1</v>
      </c>
      <c r="C115" s="438" t="s">
        <v>25</v>
      </c>
      <c r="D115" s="438" t="s">
        <v>26</v>
      </c>
      <c r="E115" s="293">
        <f>PRODUCT(B116:D116)</f>
        <v>517.2402599999999</v>
      </c>
      <c r="F115" s="293">
        <v>0</v>
      </c>
    </row>
    <row r="116" spans="1:6" ht="19.5" customHeight="1">
      <c r="A116" s="540"/>
      <c r="B116" s="35">
        <f>SUM(B104,B108,B110,B112,B114)*0.03</f>
        <v>43.10335499999999</v>
      </c>
      <c r="C116" s="37">
        <f>C104</f>
        <v>1</v>
      </c>
      <c r="D116" s="37">
        <f>D104</f>
        <v>12</v>
      </c>
      <c r="E116" s="294"/>
      <c r="F116" s="294"/>
    </row>
    <row r="117" spans="1:6" ht="30.75" customHeight="1">
      <c r="A117" s="504" t="s">
        <v>579</v>
      </c>
      <c r="B117" s="439" t="s">
        <v>71</v>
      </c>
      <c r="C117" s="438" t="s">
        <v>25</v>
      </c>
      <c r="D117" s="438" t="s">
        <v>26</v>
      </c>
      <c r="E117" s="347">
        <f>PRODUCT(B118:D118)</f>
        <v>3180.87</v>
      </c>
      <c r="F117" s="347">
        <v>0</v>
      </c>
    </row>
    <row r="118" spans="1:6" ht="35.25" customHeight="1">
      <c r="A118" s="505"/>
      <c r="B118" s="38">
        <f>SUM(B108+B112)*0.225</f>
        <v>265.0725</v>
      </c>
      <c r="C118" s="37">
        <v>1</v>
      </c>
      <c r="D118" s="37">
        <v>12</v>
      </c>
      <c r="E118" s="348"/>
      <c r="F118" s="348"/>
    </row>
    <row r="119" spans="1:6" ht="36.75" customHeight="1">
      <c r="A119" s="504" t="s">
        <v>580</v>
      </c>
      <c r="B119" s="440" t="s">
        <v>1</v>
      </c>
      <c r="C119" s="438" t="s">
        <v>25</v>
      </c>
      <c r="D119" s="438" t="s">
        <v>26</v>
      </c>
      <c r="E119" s="349">
        <f>PRODUCT(B120:D120)</f>
        <v>519.5420999999999</v>
      </c>
      <c r="F119" s="349">
        <v>0</v>
      </c>
    </row>
    <row r="120" spans="1:6" ht="27.75" customHeight="1">
      <c r="A120" s="505"/>
      <c r="B120" s="35">
        <f>SUM(B108,B110,B112,B118)*0.03</f>
        <v>43.29517499999999</v>
      </c>
      <c r="C120" s="37">
        <v>1</v>
      </c>
      <c r="D120" s="37">
        <v>12</v>
      </c>
      <c r="E120" s="350"/>
      <c r="F120" s="350"/>
    </row>
    <row r="121" spans="1:6" ht="24.75" customHeight="1">
      <c r="A121" s="541" t="s">
        <v>228</v>
      </c>
      <c r="B121" s="542"/>
      <c r="C121" s="542"/>
      <c r="D121" s="543"/>
      <c r="E121" s="544">
        <f>SUM(E103,E107,E109,E111,E113,E115,E117,E119)</f>
        <v>7321.794359999999</v>
      </c>
      <c r="F121" s="544">
        <f>F103+F107+F109+F111+F113+F115+F117+F119</f>
        <v>0</v>
      </c>
    </row>
    <row r="122" spans="1:6" ht="25.5" customHeight="1">
      <c r="A122" s="297" t="s">
        <v>237</v>
      </c>
      <c r="B122" s="298"/>
      <c r="C122" s="298"/>
      <c r="D122" s="298"/>
      <c r="E122" s="298"/>
      <c r="F122" s="299"/>
    </row>
    <row r="123" spans="1:6" ht="31.5" customHeight="1">
      <c r="A123" s="441" t="s">
        <v>231</v>
      </c>
      <c r="B123" s="442"/>
      <c r="C123" s="442"/>
      <c r="D123" s="443"/>
      <c r="E123" s="430" t="s">
        <v>122</v>
      </c>
      <c r="F123" s="430" t="s">
        <v>132</v>
      </c>
    </row>
    <row r="124" spans="1:6" ht="36" customHeight="1">
      <c r="A124" s="535" t="s">
        <v>568</v>
      </c>
      <c r="B124" s="430" t="s">
        <v>27</v>
      </c>
      <c r="C124" s="430" t="s">
        <v>25</v>
      </c>
      <c r="D124" s="430" t="s">
        <v>26</v>
      </c>
      <c r="E124" s="230">
        <f>PRODUCT(B125:D125)</f>
        <v>0</v>
      </c>
      <c r="F124" s="316">
        <v>0</v>
      </c>
    </row>
    <row r="125" spans="1:6" ht="54.75" customHeight="1">
      <c r="A125" s="536"/>
      <c r="B125" s="27">
        <v>0</v>
      </c>
      <c r="C125" s="33">
        <v>0</v>
      </c>
      <c r="D125" s="33">
        <v>0</v>
      </c>
      <c r="E125" s="224"/>
      <c r="F125" s="346"/>
    </row>
    <row r="126" spans="1:6" ht="37.5" customHeight="1">
      <c r="A126" s="535" t="s">
        <v>569</v>
      </c>
      <c r="B126" s="444" t="s">
        <v>28</v>
      </c>
      <c r="C126" s="430" t="s">
        <v>25</v>
      </c>
      <c r="D126" s="430" t="s">
        <v>26</v>
      </c>
      <c r="E126" s="225">
        <f>PRODUCT(B127:D127)</f>
        <v>0</v>
      </c>
      <c r="F126" s="351">
        <v>0</v>
      </c>
    </row>
    <row r="127" spans="1:6" ht="99" customHeight="1">
      <c r="A127" s="536"/>
      <c r="B127" s="34">
        <v>55.64</v>
      </c>
      <c r="C127" s="33">
        <f>C125</f>
        <v>0</v>
      </c>
      <c r="D127" s="33">
        <f>D125</f>
        <v>0</v>
      </c>
      <c r="E127" s="226"/>
      <c r="F127" s="352"/>
    </row>
    <row r="128" spans="1:6" ht="25.5">
      <c r="A128" s="535" t="s">
        <v>570</v>
      </c>
      <c r="B128" s="444" t="s">
        <v>29</v>
      </c>
      <c r="C128" s="430" t="s">
        <v>25</v>
      </c>
      <c r="D128" s="430" t="s">
        <v>26</v>
      </c>
      <c r="E128" s="223">
        <f>PRODUCT(B129:D129)</f>
        <v>0</v>
      </c>
      <c r="F128" s="316">
        <v>0</v>
      </c>
    </row>
    <row r="129" spans="1:6" ht="65.25" customHeight="1">
      <c r="A129" s="536"/>
      <c r="B129" s="27">
        <v>0</v>
      </c>
      <c r="C129" s="33">
        <v>0</v>
      </c>
      <c r="D129" s="33">
        <v>0</v>
      </c>
      <c r="E129" s="224"/>
      <c r="F129" s="346"/>
    </row>
    <row r="130" spans="1:6" ht="42.75" customHeight="1">
      <c r="A130" s="535" t="s">
        <v>571</v>
      </c>
      <c r="B130" s="444" t="s">
        <v>30</v>
      </c>
      <c r="C130" s="430" t="s">
        <v>25</v>
      </c>
      <c r="D130" s="430" t="s">
        <v>26</v>
      </c>
      <c r="E130" s="223">
        <f>PRODUCT(B131:D131)</f>
        <v>0</v>
      </c>
      <c r="F130" s="316">
        <v>0</v>
      </c>
    </row>
    <row r="131" spans="1:6" ht="54.75" customHeight="1">
      <c r="A131" s="536"/>
      <c r="B131" s="27">
        <v>0</v>
      </c>
      <c r="C131" s="33">
        <f>C129</f>
        <v>0</v>
      </c>
      <c r="D131" s="33">
        <f>D129</f>
        <v>0</v>
      </c>
      <c r="E131" s="229"/>
      <c r="F131" s="346"/>
    </row>
    <row r="132" spans="1:6" ht="39" customHeight="1">
      <c r="A132" s="537" t="s">
        <v>260</v>
      </c>
      <c r="B132" s="444" t="s">
        <v>232</v>
      </c>
      <c r="C132" s="430" t="s">
        <v>25</v>
      </c>
      <c r="D132" s="430" t="s">
        <v>26</v>
      </c>
      <c r="E132" s="223">
        <f>PRODUCT(B133:D133)</f>
        <v>0</v>
      </c>
      <c r="F132" s="316">
        <v>0</v>
      </c>
    </row>
    <row r="133" spans="1:6" ht="24.75" customHeight="1">
      <c r="A133" s="538"/>
      <c r="B133" s="27">
        <v>1285.2</v>
      </c>
      <c r="C133" s="33">
        <f>C129</f>
        <v>0</v>
      </c>
      <c r="D133" s="33">
        <f>D129</f>
        <v>0</v>
      </c>
      <c r="E133" s="224"/>
      <c r="F133" s="346"/>
    </row>
    <row r="134" spans="1:6" ht="33.75" customHeight="1">
      <c r="A134" s="539" t="s">
        <v>140</v>
      </c>
      <c r="B134" s="444" t="s">
        <v>71</v>
      </c>
      <c r="C134" s="430" t="s">
        <v>25</v>
      </c>
      <c r="D134" s="430" t="s">
        <v>26</v>
      </c>
      <c r="E134" s="227">
        <f>PRODUCT(B135:D135)</f>
        <v>0</v>
      </c>
      <c r="F134" s="227">
        <v>0</v>
      </c>
    </row>
    <row r="135" spans="1:6" ht="25.5" customHeight="1">
      <c r="A135" s="540"/>
      <c r="B135" s="39">
        <f>SUM((B125-B127)+B129+B133)*0.225</f>
        <v>276.651</v>
      </c>
      <c r="C135" s="40">
        <f>C125</f>
        <v>0</v>
      </c>
      <c r="D135" s="40">
        <f>D125</f>
        <v>0</v>
      </c>
      <c r="E135" s="228"/>
      <c r="F135" s="228"/>
    </row>
    <row r="136" spans="1:6" ht="39" customHeight="1">
      <c r="A136" s="539" t="s">
        <v>33</v>
      </c>
      <c r="B136" s="445" t="s">
        <v>1</v>
      </c>
      <c r="C136" s="430" t="s">
        <v>25</v>
      </c>
      <c r="D136" s="430" t="s">
        <v>26</v>
      </c>
      <c r="E136" s="227">
        <f>PRODUCT(B137:D137)</f>
        <v>0</v>
      </c>
      <c r="F136" s="227">
        <v>0</v>
      </c>
    </row>
    <row r="137" spans="1:6" ht="21.75" customHeight="1">
      <c r="A137" s="540"/>
      <c r="B137" s="39">
        <f>SUM(B125,B129,B131,B133,B135)*0.03</f>
        <v>46.85553</v>
      </c>
      <c r="C137" s="40">
        <f>C125</f>
        <v>0</v>
      </c>
      <c r="D137" s="40">
        <f>D125</f>
        <v>0</v>
      </c>
      <c r="E137" s="228"/>
      <c r="F137" s="228"/>
    </row>
    <row r="138" spans="1:6" ht="30.75" customHeight="1">
      <c r="A138" s="504" t="s">
        <v>572</v>
      </c>
      <c r="B138" s="444" t="s">
        <v>71</v>
      </c>
      <c r="C138" s="430" t="s">
        <v>25</v>
      </c>
      <c r="D138" s="430" t="s">
        <v>26</v>
      </c>
      <c r="E138" s="230">
        <f>PRODUCT(B139:D139)</f>
        <v>0</v>
      </c>
      <c r="F138" s="230">
        <v>0</v>
      </c>
    </row>
    <row r="139" spans="1:6" ht="59.25" customHeight="1">
      <c r="A139" s="505"/>
      <c r="B139" s="41">
        <f>SUM(B129+B133)*0.225</f>
        <v>289.17</v>
      </c>
      <c r="C139" s="40">
        <f>C133-C125</f>
        <v>0</v>
      </c>
      <c r="D139" s="40">
        <f>D133</f>
        <v>0</v>
      </c>
      <c r="E139" s="231"/>
      <c r="F139" s="231"/>
    </row>
    <row r="140" spans="1:6" ht="36.75" customHeight="1">
      <c r="A140" s="504" t="s">
        <v>573</v>
      </c>
      <c r="B140" s="445" t="s">
        <v>1</v>
      </c>
      <c r="C140" s="430" t="s">
        <v>25</v>
      </c>
      <c r="D140" s="430" t="s">
        <v>26</v>
      </c>
      <c r="E140" s="232">
        <f>PRODUCT(B141:D141)</f>
        <v>0</v>
      </c>
      <c r="F140" s="232">
        <v>0</v>
      </c>
    </row>
    <row r="141" spans="1:6" ht="34.5" customHeight="1">
      <c r="A141" s="505"/>
      <c r="B141" s="39">
        <f>SUM(B129,B131,B133,B139)*0.03</f>
        <v>47.231100000000005</v>
      </c>
      <c r="C141" s="40">
        <f>C133-C125</f>
        <v>0</v>
      </c>
      <c r="D141" s="40">
        <f>D133</f>
        <v>0</v>
      </c>
      <c r="E141" s="233"/>
      <c r="F141" s="233"/>
    </row>
    <row r="142" spans="1:6" ht="24.75" customHeight="1">
      <c r="A142" s="532" t="s">
        <v>225</v>
      </c>
      <c r="B142" s="533"/>
      <c r="C142" s="533"/>
      <c r="D142" s="534"/>
      <c r="E142" s="499">
        <f>SUM(E124,E128,E130,E132,E134,E136,E138,E140)</f>
        <v>0</v>
      </c>
      <c r="F142" s="499">
        <f>F124+F128+F130+F132+F134+F136+F138+F140</f>
        <v>0</v>
      </c>
    </row>
    <row r="143" spans="1:6" ht="26.25" customHeight="1">
      <c r="A143" s="297" t="s">
        <v>238</v>
      </c>
      <c r="B143" s="298"/>
      <c r="C143" s="298"/>
      <c r="D143" s="298"/>
      <c r="E143" s="298"/>
      <c r="F143" s="299"/>
    </row>
    <row r="144" spans="1:6" ht="33.75" customHeight="1">
      <c r="A144" s="441" t="s">
        <v>243</v>
      </c>
      <c r="B144" s="442"/>
      <c r="C144" s="442"/>
      <c r="D144" s="443"/>
      <c r="E144" s="430" t="s">
        <v>122</v>
      </c>
      <c r="F144" s="430" t="s">
        <v>132</v>
      </c>
    </row>
    <row r="145" spans="1:6" ht="74.25" customHeight="1">
      <c r="A145" s="530" t="s">
        <v>566</v>
      </c>
      <c r="B145" s="446" t="s">
        <v>233</v>
      </c>
      <c r="C145" s="447"/>
      <c r="D145" s="444" t="s">
        <v>118</v>
      </c>
      <c r="E145" s="234">
        <f>PRODUCT(B146:D146)</f>
        <v>45.044475000000006</v>
      </c>
      <c r="F145" s="316">
        <v>0</v>
      </c>
    </row>
    <row r="146" spans="1:6" ht="25.5" customHeight="1">
      <c r="A146" s="531"/>
      <c r="B146" s="384">
        <v>1</v>
      </c>
      <c r="C146" s="385"/>
      <c r="D146" s="27">
        <f>(B91*1.225*1.03)/30</f>
        <v>45.044475000000006</v>
      </c>
      <c r="E146" s="315"/>
      <c r="F146" s="346"/>
    </row>
    <row r="147" spans="1:6" ht="81" customHeight="1">
      <c r="A147" s="530" t="s">
        <v>567</v>
      </c>
      <c r="B147" s="446" t="s">
        <v>234</v>
      </c>
      <c r="C147" s="447"/>
      <c r="D147" s="444" t="s">
        <v>118</v>
      </c>
      <c r="E147" s="234">
        <f>PRODUCT(B148:D148)</f>
        <v>0</v>
      </c>
      <c r="F147" s="316">
        <v>0</v>
      </c>
    </row>
    <row r="148" spans="1:6" ht="27" customHeight="1">
      <c r="A148" s="531"/>
      <c r="B148" s="384">
        <v>0</v>
      </c>
      <c r="C148" s="385"/>
      <c r="D148" s="27">
        <f>(B112*1.225*1.03)/30</f>
        <v>49.548922499999996</v>
      </c>
      <c r="E148" s="235"/>
      <c r="F148" s="346"/>
    </row>
    <row r="149" spans="1:6" ht="85.5" customHeight="1">
      <c r="A149" s="530" t="s">
        <v>236</v>
      </c>
      <c r="B149" s="446" t="s">
        <v>235</v>
      </c>
      <c r="C149" s="447"/>
      <c r="D149" s="444" t="s">
        <v>118</v>
      </c>
      <c r="E149" s="234">
        <f>PRODUCT(B150:D150)</f>
        <v>0</v>
      </c>
      <c r="F149" s="316">
        <v>0</v>
      </c>
    </row>
    <row r="150" spans="1:6" ht="21.75" customHeight="1">
      <c r="A150" s="531"/>
      <c r="B150" s="384">
        <v>0</v>
      </c>
      <c r="C150" s="385"/>
      <c r="D150" s="27">
        <f>(B133*1.225*1.03)/30</f>
        <v>54.05337</v>
      </c>
      <c r="E150" s="235"/>
      <c r="F150" s="346"/>
    </row>
    <row r="151" spans="1:6" ht="20.25" customHeight="1">
      <c r="A151" s="521" t="s">
        <v>73</v>
      </c>
      <c r="B151" s="522"/>
      <c r="C151" s="522"/>
      <c r="D151" s="523"/>
      <c r="E151" s="524">
        <f>SUM(E145,E147,E149)</f>
        <v>45.044475000000006</v>
      </c>
      <c r="F151" s="524">
        <f>SUM(F145:F150)</f>
        <v>0</v>
      </c>
    </row>
    <row r="152" spans="1:6" ht="26.25" customHeight="1">
      <c r="A152" s="297" t="s">
        <v>246</v>
      </c>
      <c r="B152" s="298"/>
      <c r="C152" s="298"/>
      <c r="D152" s="298"/>
      <c r="E152" s="298"/>
      <c r="F152" s="299"/>
    </row>
    <row r="153" spans="1:6" ht="33.75" customHeight="1">
      <c r="A153" s="448" t="s">
        <v>244</v>
      </c>
      <c r="B153" s="449"/>
      <c r="C153" s="449"/>
      <c r="D153" s="450"/>
      <c r="E153" s="430" t="s">
        <v>122</v>
      </c>
      <c r="F153" s="430" t="s">
        <v>132</v>
      </c>
    </row>
    <row r="154" spans="1:6" ht="60.75" customHeight="1">
      <c r="A154" s="530" t="s">
        <v>564</v>
      </c>
      <c r="B154" s="446" t="s">
        <v>239</v>
      </c>
      <c r="C154" s="447"/>
      <c r="D154" s="444" t="s">
        <v>143</v>
      </c>
      <c r="E154" s="234">
        <f>PRODUCT(B155:D155)</f>
        <v>0</v>
      </c>
      <c r="F154" s="146">
        <v>0</v>
      </c>
    </row>
    <row r="155" spans="1:6" ht="30.75" customHeight="1">
      <c r="A155" s="531"/>
      <c r="B155" s="386">
        <v>0</v>
      </c>
      <c r="C155" s="387"/>
      <c r="D155" s="39">
        <f>(B91*1.225*1.03)/30/7.5*1.5</f>
        <v>9.008895000000003</v>
      </c>
      <c r="E155" s="315"/>
      <c r="F155" s="147"/>
    </row>
    <row r="156" spans="1:6" ht="59.25" customHeight="1">
      <c r="A156" s="530" t="s">
        <v>565</v>
      </c>
      <c r="B156" s="446" t="s">
        <v>241</v>
      </c>
      <c r="C156" s="447"/>
      <c r="D156" s="444" t="s">
        <v>143</v>
      </c>
      <c r="E156" s="234">
        <f>PRODUCT(B157:D157)</f>
        <v>0</v>
      </c>
      <c r="F156" s="141">
        <v>0</v>
      </c>
    </row>
    <row r="157" spans="1:6" ht="29.25" customHeight="1">
      <c r="A157" s="531"/>
      <c r="B157" s="386">
        <v>0</v>
      </c>
      <c r="C157" s="387"/>
      <c r="D157" s="39">
        <f>(B112*1.225*1.03)/30/7.5*1.5</f>
        <v>9.909784499999999</v>
      </c>
      <c r="E157" s="235"/>
      <c r="F157" s="142"/>
    </row>
    <row r="158" spans="1:6" ht="61.5" customHeight="1">
      <c r="A158" s="530" t="s">
        <v>240</v>
      </c>
      <c r="B158" s="446" t="s">
        <v>242</v>
      </c>
      <c r="C158" s="447"/>
      <c r="D158" s="444" t="s">
        <v>143</v>
      </c>
      <c r="E158" s="234">
        <f>PRODUCT(B159:D159)</f>
        <v>0</v>
      </c>
      <c r="F158" s="141">
        <v>0</v>
      </c>
    </row>
    <row r="159" spans="1:6" ht="30" customHeight="1">
      <c r="A159" s="531"/>
      <c r="B159" s="386">
        <v>0</v>
      </c>
      <c r="C159" s="387"/>
      <c r="D159" s="39">
        <f>(B133*1.225*1.03)/30/7.5*1.5</f>
        <v>10.810674</v>
      </c>
      <c r="E159" s="235"/>
      <c r="F159" s="142"/>
    </row>
    <row r="160" spans="1:6" ht="20.25" customHeight="1">
      <c r="A160" s="521" t="s">
        <v>245</v>
      </c>
      <c r="B160" s="522"/>
      <c r="C160" s="522"/>
      <c r="D160" s="523"/>
      <c r="E160" s="524">
        <f>SUM(E154,E156,E158)</f>
        <v>0</v>
      </c>
      <c r="F160" s="524">
        <f>SUM(F154:F159)</f>
        <v>0</v>
      </c>
    </row>
    <row r="161" spans="1:6" ht="37.5" customHeight="1">
      <c r="A161" s="525" t="s">
        <v>74</v>
      </c>
      <c r="B161" s="526"/>
      <c r="C161" s="526"/>
      <c r="D161" s="527"/>
      <c r="E161" s="528">
        <f>SUM(E100,E121,E142,E151,E160)</f>
        <v>27131.941815</v>
      </c>
      <c r="F161" s="529">
        <f>SUM(F100,F121,F142,F151,F160)</f>
        <v>0</v>
      </c>
    </row>
    <row r="162" spans="1:6" ht="28.5" customHeight="1">
      <c r="A162" s="411"/>
      <c r="B162" s="412"/>
      <c r="C162" s="412"/>
      <c r="D162" s="412"/>
      <c r="E162" s="412"/>
      <c r="F162" s="413"/>
    </row>
    <row r="163" spans="1:6" ht="36.75" customHeight="1">
      <c r="A163" s="519" t="s">
        <v>66</v>
      </c>
      <c r="B163" s="430" t="s">
        <v>142</v>
      </c>
      <c r="C163" s="451" t="s">
        <v>144</v>
      </c>
      <c r="D163" s="452"/>
      <c r="E163" s="217">
        <f>PRODUCT(B164:C164)</f>
        <v>0</v>
      </c>
      <c r="F163" s="222">
        <v>0</v>
      </c>
    </row>
    <row r="164" spans="1:6" ht="20.25" customHeight="1">
      <c r="A164" s="520"/>
      <c r="B164" s="28">
        <v>0</v>
      </c>
      <c r="C164" s="388">
        <v>0</v>
      </c>
      <c r="D164" s="389"/>
      <c r="E164" s="218"/>
      <c r="F164" s="222"/>
    </row>
    <row r="165" spans="1:6" s="9" customFormat="1" ht="24.75" customHeight="1">
      <c r="A165" s="214"/>
      <c r="B165" s="215"/>
      <c r="C165" s="215"/>
      <c r="D165" s="215"/>
      <c r="E165" s="215"/>
      <c r="F165" s="216"/>
    </row>
    <row r="166" spans="1:6" ht="50.25" customHeight="1">
      <c r="A166" s="516" t="s">
        <v>563</v>
      </c>
      <c r="B166" s="517"/>
      <c r="C166" s="517"/>
      <c r="D166" s="517"/>
      <c r="E166" s="517"/>
      <c r="F166" s="518"/>
    </row>
    <row r="167" spans="1:6" ht="22.5" customHeight="1">
      <c r="A167" s="453" t="s">
        <v>247</v>
      </c>
      <c r="B167" s="454"/>
      <c r="C167" s="454"/>
      <c r="D167" s="454"/>
      <c r="E167" s="454"/>
      <c r="F167" s="455"/>
    </row>
    <row r="168" spans="1:6" s="9" customFormat="1" ht="55.5" customHeight="1">
      <c r="A168" s="512" t="s">
        <v>248</v>
      </c>
      <c r="B168" s="456" t="s">
        <v>13</v>
      </c>
      <c r="C168" s="457" t="s">
        <v>123</v>
      </c>
      <c r="D168" s="456" t="s">
        <v>249</v>
      </c>
      <c r="E168" s="430" t="s">
        <v>250</v>
      </c>
      <c r="F168" s="430" t="s">
        <v>251</v>
      </c>
    </row>
    <row r="169" spans="1:6" s="9" customFormat="1" ht="27" customHeight="1">
      <c r="A169" s="513"/>
      <c r="B169" s="42">
        <f>(E100+E145+E154)/1.03</f>
        <v>19233.152868932037</v>
      </c>
      <c r="C169" s="514">
        <v>15</v>
      </c>
      <c r="D169" s="27">
        <f>(B169*C169)/100</f>
        <v>2884.9729303398053</v>
      </c>
      <c r="E169" s="27">
        <f>E100+E145+D169+E154+E163</f>
        <v>22695.120385339804</v>
      </c>
      <c r="F169" s="511">
        <v>0</v>
      </c>
    </row>
    <row r="170" spans="1:6" ht="15" customHeight="1">
      <c r="A170" s="219"/>
      <c r="B170" s="220"/>
      <c r="C170" s="220"/>
      <c r="D170" s="220"/>
      <c r="E170" s="220"/>
      <c r="F170" s="221"/>
    </row>
    <row r="171" spans="1:6" ht="22.5" customHeight="1">
      <c r="A171" s="453" t="s">
        <v>252</v>
      </c>
      <c r="B171" s="454"/>
      <c r="C171" s="454"/>
      <c r="D171" s="454"/>
      <c r="E171" s="454"/>
      <c r="F171" s="455"/>
    </row>
    <row r="172" spans="1:6" s="9" customFormat="1" ht="60" customHeight="1">
      <c r="A172" s="515" t="s">
        <v>253</v>
      </c>
      <c r="B172" s="458" t="s">
        <v>13</v>
      </c>
      <c r="C172" s="459" t="s">
        <v>123</v>
      </c>
      <c r="D172" s="458" t="s">
        <v>254</v>
      </c>
      <c r="E172" s="460" t="s">
        <v>255</v>
      </c>
      <c r="F172" s="460" t="s">
        <v>256</v>
      </c>
    </row>
    <row r="173" spans="1:6" s="9" customFormat="1" ht="27.75" customHeight="1">
      <c r="A173" s="513"/>
      <c r="B173" s="27">
        <f>(E121+E147+E156)/1.03</f>
        <v>7108.538213592232</v>
      </c>
      <c r="C173" s="514">
        <v>0</v>
      </c>
      <c r="D173" s="27">
        <f>(B173*C173)/100</f>
        <v>0</v>
      </c>
      <c r="E173" s="27">
        <f>E121+E147+D173+E163+E156</f>
        <v>7321.794359999999</v>
      </c>
      <c r="F173" s="511">
        <v>0</v>
      </c>
    </row>
    <row r="174" spans="1:6" ht="14.25" customHeight="1">
      <c r="A174" s="219"/>
      <c r="B174" s="220"/>
      <c r="C174" s="220"/>
      <c r="D174" s="220"/>
      <c r="E174" s="220"/>
      <c r="F174" s="221"/>
    </row>
    <row r="175" spans="1:6" ht="28.5" customHeight="1">
      <c r="A175" s="453" t="s">
        <v>261</v>
      </c>
      <c r="B175" s="454"/>
      <c r="C175" s="454"/>
      <c r="D175" s="454"/>
      <c r="E175" s="454"/>
      <c r="F175" s="455"/>
    </row>
    <row r="176" spans="1:6" s="9" customFormat="1" ht="62.25" customHeight="1">
      <c r="A176" s="512" t="s">
        <v>257</v>
      </c>
      <c r="B176" s="456" t="s">
        <v>13</v>
      </c>
      <c r="C176" s="457" t="s">
        <v>123</v>
      </c>
      <c r="D176" s="456" t="s">
        <v>258</v>
      </c>
      <c r="E176" s="430" t="s">
        <v>259</v>
      </c>
      <c r="F176" s="430" t="s">
        <v>262</v>
      </c>
    </row>
    <row r="177" spans="1:6" s="9" customFormat="1" ht="27.75" customHeight="1">
      <c r="A177" s="513"/>
      <c r="B177" s="27">
        <f>(E142+E149+E158)/1.03</f>
        <v>0</v>
      </c>
      <c r="C177" s="514">
        <v>0</v>
      </c>
      <c r="D177" s="27">
        <f>B177*C177/100</f>
        <v>0</v>
      </c>
      <c r="E177" s="27">
        <f>E142+E149+D177+E158+E163</f>
        <v>0</v>
      </c>
      <c r="F177" s="511">
        <v>0</v>
      </c>
    </row>
    <row r="178" spans="1:6" ht="15.75" customHeight="1">
      <c r="A178" s="219"/>
      <c r="B178" s="220"/>
      <c r="C178" s="220"/>
      <c r="D178" s="220"/>
      <c r="E178" s="220"/>
      <c r="F178" s="221"/>
    </row>
    <row r="179" spans="1:6" ht="21" customHeight="1">
      <c r="A179" s="508" t="s">
        <v>12</v>
      </c>
      <c r="B179" s="509"/>
      <c r="C179" s="509"/>
      <c r="D179" s="510"/>
      <c r="E179" s="43">
        <f>D169+D173+D177</f>
        <v>2884.9729303398053</v>
      </c>
      <c r="F179" s="44">
        <v>0</v>
      </c>
    </row>
    <row r="180" spans="1:6" ht="21" customHeight="1">
      <c r="A180" s="508" t="s">
        <v>99</v>
      </c>
      <c r="B180" s="509"/>
      <c r="C180" s="509"/>
      <c r="D180" s="510"/>
      <c r="E180" s="43">
        <f>E163</f>
        <v>0</v>
      </c>
      <c r="F180" s="44">
        <f>F163</f>
        <v>0</v>
      </c>
    </row>
    <row r="181" spans="1:6" ht="24.75" customHeight="1">
      <c r="A181" s="508" t="s">
        <v>151</v>
      </c>
      <c r="B181" s="509"/>
      <c r="C181" s="509"/>
      <c r="D181" s="510"/>
      <c r="E181" s="511">
        <f>E169+E173+E177</f>
        <v>30016.914745339804</v>
      </c>
      <c r="F181" s="511">
        <f>F169+F173+F177</f>
        <v>0</v>
      </c>
    </row>
    <row r="182" spans="1:6" ht="43.5" customHeight="1">
      <c r="A182" s="382" t="s">
        <v>263</v>
      </c>
      <c r="B182" s="383"/>
      <c r="C182" s="383"/>
      <c r="D182" s="383"/>
      <c r="E182" s="383"/>
      <c r="F182" s="383"/>
    </row>
    <row r="183" spans="1:6" ht="23.25" customHeight="1">
      <c r="A183" s="252" t="s">
        <v>352</v>
      </c>
      <c r="B183" s="252"/>
      <c r="C183" s="252"/>
      <c r="D183" s="252"/>
      <c r="E183" s="252"/>
      <c r="F183" s="252"/>
    </row>
    <row r="184" spans="1:6" ht="125.25" customHeight="1">
      <c r="A184" s="133" t="s">
        <v>264</v>
      </c>
      <c r="B184" s="134"/>
      <c r="C184" s="134"/>
      <c r="D184" s="135"/>
      <c r="E184" s="85" t="s">
        <v>194</v>
      </c>
      <c r="F184" s="45"/>
    </row>
    <row r="185" spans="1:6" ht="27" customHeight="1">
      <c r="A185" s="407" t="s">
        <v>265</v>
      </c>
      <c r="B185" s="408"/>
      <c r="C185" s="408"/>
      <c r="D185" s="409"/>
      <c r="E185" s="85" t="s">
        <v>194</v>
      </c>
      <c r="F185" s="45"/>
    </row>
    <row r="186" spans="1:6" ht="18.75" customHeight="1">
      <c r="A186" s="407" t="s">
        <v>266</v>
      </c>
      <c r="B186" s="408"/>
      <c r="C186" s="408"/>
      <c r="D186" s="409"/>
      <c r="E186" s="85" t="s">
        <v>194</v>
      </c>
      <c r="F186" s="45"/>
    </row>
    <row r="187" spans="1:6" ht="18" customHeight="1">
      <c r="A187" s="410" t="s">
        <v>14</v>
      </c>
      <c r="B187" s="410"/>
      <c r="C187" s="410"/>
      <c r="D187" s="410"/>
      <c r="E187" s="410"/>
      <c r="F187" s="410"/>
    </row>
    <row r="188" spans="1:6" ht="165.75" customHeight="1">
      <c r="A188" s="133" t="s">
        <v>267</v>
      </c>
      <c r="B188" s="134"/>
      <c r="C188" s="134"/>
      <c r="D188" s="135"/>
      <c r="E188" s="25" t="s">
        <v>194</v>
      </c>
      <c r="F188" s="46"/>
    </row>
    <row r="189" spans="1:6" ht="35.25" customHeight="1">
      <c r="A189" s="378" t="s">
        <v>348</v>
      </c>
      <c r="B189" s="379"/>
      <c r="C189" s="379"/>
      <c r="D189" s="379"/>
      <c r="E189" s="379"/>
      <c r="F189" s="380"/>
    </row>
    <row r="190" spans="1:6" ht="20.25" customHeight="1">
      <c r="A190" s="381" t="s">
        <v>268</v>
      </c>
      <c r="B190" s="381"/>
      <c r="C190" s="381"/>
      <c r="D190" s="381"/>
      <c r="E190" s="381"/>
      <c r="F190" s="381"/>
    </row>
    <row r="191" spans="1:6" ht="32.25" customHeight="1">
      <c r="A191" s="120" t="s">
        <v>349</v>
      </c>
      <c r="B191" s="121"/>
      <c r="C191" s="121"/>
      <c r="D191" s="122"/>
      <c r="E191" s="25" t="s">
        <v>194</v>
      </c>
      <c r="F191" s="22"/>
    </row>
    <row r="192" spans="1:6" ht="38.25" customHeight="1">
      <c r="A192" s="120" t="s">
        <v>350</v>
      </c>
      <c r="B192" s="121"/>
      <c r="C192" s="121"/>
      <c r="D192" s="122"/>
      <c r="E192" s="25" t="s">
        <v>194</v>
      </c>
      <c r="F192" s="22"/>
    </row>
    <row r="193" spans="1:6" ht="42.75" customHeight="1">
      <c r="A193" s="120" t="s">
        <v>351</v>
      </c>
      <c r="B193" s="121"/>
      <c r="C193" s="121"/>
      <c r="D193" s="122"/>
      <c r="E193" s="25" t="s">
        <v>194</v>
      </c>
      <c r="F193" s="22"/>
    </row>
    <row r="194" spans="1:6" ht="14.25" customHeight="1">
      <c r="A194" s="377" t="s">
        <v>15</v>
      </c>
      <c r="B194" s="377"/>
      <c r="C194" s="377"/>
      <c r="D194" s="377"/>
      <c r="E194" s="377"/>
      <c r="F194" s="377"/>
    </row>
    <row r="195" spans="1:6" ht="19.5" customHeight="1">
      <c r="A195" s="246" t="s">
        <v>152</v>
      </c>
      <c r="B195" s="247"/>
      <c r="C195" s="247"/>
      <c r="D195" s="248"/>
      <c r="E195" s="47"/>
      <c r="F195" s="22"/>
    </row>
    <row r="196" spans="1:6" ht="18" customHeight="1">
      <c r="A196" s="246" t="s">
        <v>153</v>
      </c>
      <c r="B196" s="247"/>
      <c r="C196" s="247"/>
      <c r="D196" s="248"/>
      <c r="E196" s="47"/>
      <c r="F196" s="22"/>
    </row>
    <row r="197" spans="1:6" s="5" customFormat="1" ht="25.5">
      <c r="A197" s="133" t="s">
        <v>154</v>
      </c>
      <c r="B197" s="134"/>
      <c r="C197" s="134"/>
      <c r="D197" s="135"/>
      <c r="E197" s="25" t="s">
        <v>194</v>
      </c>
      <c r="F197" s="22"/>
    </row>
    <row r="198" spans="1:6" s="5" customFormat="1" ht="28.5" customHeight="1">
      <c r="A198" s="242" t="s">
        <v>124</v>
      </c>
      <c r="B198" s="243"/>
      <c r="C198" s="243"/>
      <c r="D198" s="244"/>
      <c r="E198" s="48"/>
      <c r="F198" s="22"/>
    </row>
    <row r="199" spans="1:6" s="5" customFormat="1" ht="15">
      <c r="A199" s="242" t="s">
        <v>100</v>
      </c>
      <c r="B199" s="243"/>
      <c r="C199" s="243"/>
      <c r="D199" s="244"/>
      <c r="E199" s="48"/>
      <c r="F199" s="22"/>
    </row>
    <row r="200" spans="1:6" s="5" customFormat="1" ht="18.75" customHeight="1">
      <c r="A200" s="242" t="s">
        <v>101</v>
      </c>
      <c r="B200" s="243"/>
      <c r="C200" s="243"/>
      <c r="D200" s="244"/>
      <c r="E200" s="48"/>
      <c r="F200" s="22"/>
    </row>
    <row r="201" spans="1:6" s="5" customFormat="1" ht="30.75" customHeight="1">
      <c r="A201" s="242" t="s">
        <v>108</v>
      </c>
      <c r="B201" s="243"/>
      <c r="C201" s="243"/>
      <c r="D201" s="244"/>
      <c r="E201" s="48"/>
      <c r="F201" s="22"/>
    </row>
    <row r="202" spans="1:6" s="5" customFormat="1" ht="31.5" customHeight="1">
      <c r="A202" s="242" t="s">
        <v>109</v>
      </c>
      <c r="B202" s="243"/>
      <c r="C202" s="243"/>
      <c r="D202" s="244"/>
      <c r="E202" s="48"/>
      <c r="F202" s="22"/>
    </row>
    <row r="203" spans="1:6" s="5" customFormat="1" ht="33" customHeight="1">
      <c r="A203" s="242" t="s">
        <v>110</v>
      </c>
      <c r="B203" s="243"/>
      <c r="C203" s="243"/>
      <c r="D203" s="244"/>
      <c r="E203" s="48"/>
      <c r="F203" s="22"/>
    </row>
    <row r="204" spans="1:6" s="5" customFormat="1" ht="43.5" customHeight="1">
      <c r="A204" s="242" t="s">
        <v>111</v>
      </c>
      <c r="B204" s="243"/>
      <c r="C204" s="243"/>
      <c r="D204" s="244"/>
      <c r="E204" s="48"/>
      <c r="F204" s="22"/>
    </row>
    <row r="205" spans="1:6" s="5" customFormat="1" ht="66" customHeight="1">
      <c r="A205" s="242" t="s">
        <v>112</v>
      </c>
      <c r="B205" s="243"/>
      <c r="C205" s="243"/>
      <c r="D205" s="244"/>
      <c r="E205" s="48"/>
      <c r="F205" s="22"/>
    </row>
    <row r="206" spans="1:6" s="5" customFormat="1" ht="18" customHeight="1">
      <c r="A206" s="133" t="s">
        <v>155</v>
      </c>
      <c r="B206" s="134"/>
      <c r="C206" s="134"/>
      <c r="D206" s="135"/>
      <c r="E206" s="25" t="s">
        <v>194</v>
      </c>
      <c r="F206" s="22"/>
    </row>
    <row r="207" spans="1:6" s="5" customFormat="1" ht="30.75" customHeight="1">
      <c r="A207" s="242" t="s">
        <v>78</v>
      </c>
      <c r="B207" s="243"/>
      <c r="C207" s="243"/>
      <c r="D207" s="244"/>
      <c r="E207" s="21"/>
      <c r="F207" s="22"/>
    </row>
    <row r="208" spans="1:6" s="5" customFormat="1" ht="31.5" customHeight="1">
      <c r="A208" s="242" t="s">
        <v>49</v>
      </c>
      <c r="B208" s="243"/>
      <c r="C208" s="243"/>
      <c r="D208" s="244"/>
      <c r="E208" s="21"/>
      <c r="F208" s="22"/>
    </row>
    <row r="209" spans="1:6" s="5" customFormat="1" ht="18" customHeight="1">
      <c r="A209" s="242" t="s">
        <v>50</v>
      </c>
      <c r="B209" s="243"/>
      <c r="C209" s="243"/>
      <c r="D209" s="244"/>
      <c r="E209" s="21"/>
      <c r="F209" s="22"/>
    </row>
    <row r="210" spans="1:6" s="5" customFormat="1" ht="18" customHeight="1">
      <c r="A210" s="242" t="s">
        <v>51</v>
      </c>
      <c r="B210" s="243"/>
      <c r="C210" s="243"/>
      <c r="D210" s="244"/>
      <c r="E210" s="21"/>
      <c r="F210" s="22"/>
    </row>
    <row r="211" spans="1:6" s="5" customFormat="1" ht="18" customHeight="1">
      <c r="A211" s="242" t="s">
        <v>52</v>
      </c>
      <c r="B211" s="243"/>
      <c r="C211" s="243"/>
      <c r="D211" s="244"/>
      <c r="E211" s="21"/>
      <c r="F211" s="22"/>
    </row>
    <row r="212" spans="1:6" s="5" customFormat="1" ht="30.75" customHeight="1">
      <c r="A212" s="242" t="s">
        <v>53</v>
      </c>
      <c r="B212" s="243"/>
      <c r="C212" s="243"/>
      <c r="D212" s="244"/>
      <c r="E212" s="21"/>
      <c r="F212" s="22"/>
    </row>
    <row r="213" spans="1:6" s="5" customFormat="1" ht="18" customHeight="1">
      <c r="A213" s="242" t="s">
        <v>54</v>
      </c>
      <c r="B213" s="243"/>
      <c r="C213" s="243"/>
      <c r="D213" s="244"/>
      <c r="E213" s="21"/>
      <c r="F213" s="22"/>
    </row>
    <row r="214" spans="1:6" s="5" customFormat="1" ht="30.75" customHeight="1">
      <c r="A214" s="242" t="s">
        <v>55</v>
      </c>
      <c r="B214" s="243"/>
      <c r="C214" s="243"/>
      <c r="D214" s="244"/>
      <c r="E214" s="21"/>
      <c r="F214" s="22"/>
    </row>
    <row r="215" spans="1:6" s="5" customFormat="1" ht="18" customHeight="1">
      <c r="A215" s="242" t="s">
        <v>56</v>
      </c>
      <c r="B215" s="243"/>
      <c r="C215" s="243"/>
      <c r="D215" s="244"/>
      <c r="E215" s="21"/>
      <c r="F215" s="22"/>
    </row>
    <row r="216" spans="1:6" s="5" customFormat="1" ht="18" customHeight="1">
      <c r="A216" s="242" t="s">
        <v>57</v>
      </c>
      <c r="B216" s="243"/>
      <c r="C216" s="243"/>
      <c r="D216" s="244"/>
      <c r="E216" s="21"/>
      <c r="F216" s="22"/>
    </row>
    <row r="217" spans="1:6" s="5" customFormat="1" ht="91.5" customHeight="1">
      <c r="A217" s="242" t="s">
        <v>31</v>
      </c>
      <c r="B217" s="243"/>
      <c r="C217" s="243"/>
      <c r="D217" s="244"/>
      <c r="E217" s="21"/>
      <c r="F217" s="22"/>
    </row>
    <row r="218" spans="1:6" s="5" customFormat="1" ht="30" customHeight="1">
      <c r="A218" s="239" t="s">
        <v>353</v>
      </c>
      <c r="B218" s="240"/>
      <c r="C218" s="240"/>
      <c r="D218" s="241"/>
      <c r="E218" s="25" t="s">
        <v>194</v>
      </c>
      <c r="F218" s="22"/>
    </row>
    <row r="219" spans="1:6" ht="30.75" customHeight="1">
      <c r="A219" s="414" t="s">
        <v>354</v>
      </c>
      <c r="B219" s="415"/>
      <c r="C219" s="415"/>
      <c r="D219" s="416"/>
      <c r="E219" s="25" t="s">
        <v>32</v>
      </c>
      <c r="F219" s="22"/>
    </row>
    <row r="220" spans="1:6" ht="21" customHeight="1">
      <c r="A220" s="414" t="s">
        <v>355</v>
      </c>
      <c r="B220" s="415"/>
      <c r="C220" s="415"/>
      <c r="D220" s="416"/>
      <c r="E220" s="25" t="s">
        <v>32</v>
      </c>
      <c r="F220" s="22"/>
    </row>
    <row r="221" spans="1:6" s="86" customFormat="1" ht="41.25" customHeight="1">
      <c r="A221" s="414" t="s">
        <v>357</v>
      </c>
      <c r="B221" s="415"/>
      <c r="C221" s="415"/>
      <c r="D221" s="416"/>
      <c r="E221" s="25" t="s">
        <v>32</v>
      </c>
      <c r="F221" s="22"/>
    </row>
    <row r="222" spans="1:6" ht="36" customHeight="1">
      <c r="A222" s="414" t="s">
        <v>356</v>
      </c>
      <c r="B222" s="415"/>
      <c r="C222" s="415"/>
      <c r="D222" s="416"/>
      <c r="E222" s="25" t="s">
        <v>32</v>
      </c>
      <c r="F222" s="22"/>
    </row>
    <row r="223" spans="1:6" ht="41.25" customHeight="1">
      <c r="A223" s="414" t="s">
        <v>358</v>
      </c>
      <c r="B223" s="415"/>
      <c r="C223" s="415"/>
      <c r="D223" s="416"/>
      <c r="E223" s="25" t="s">
        <v>32</v>
      </c>
      <c r="F223" s="22"/>
    </row>
    <row r="224" spans="1:6" s="5" customFormat="1" ht="51" customHeight="1">
      <c r="A224" s="414" t="s">
        <v>359</v>
      </c>
      <c r="B224" s="415"/>
      <c r="C224" s="415"/>
      <c r="D224" s="416"/>
      <c r="E224" s="25" t="s">
        <v>32</v>
      </c>
      <c r="F224" s="22"/>
    </row>
    <row r="225" spans="1:6" s="5" customFormat="1" ht="48" customHeight="1">
      <c r="A225" s="414" t="s">
        <v>360</v>
      </c>
      <c r="B225" s="415"/>
      <c r="C225" s="415"/>
      <c r="D225" s="416"/>
      <c r="E225" s="25" t="s">
        <v>32</v>
      </c>
      <c r="F225" s="22"/>
    </row>
    <row r="226" spans="1:6" s="5" customFormat="1" ht="15">
      <c r="A226" s="245" t="s">
        <v>361</v>
      </c>
      <c r="B226" s="245"/>
      <c r="C226" s="245"/>
      <c r="D226" s="245"/>
      <c r="E226" s="245"/>
      <c r="F226" s="245"/>
    </row>
    <row r="227" spans="1:6" s="5" customFormat="1" ht="14.25" customHeight="1">
      <c r="A227" s="256" t="s">
        <v>16</v>
      </c>
      <c r="B227" s="256"/>
      <c r="C227" s="256"/>
      <c r="D227" s="256"/>
      <c r="E227" s="49"/>
      <c r="F227" s="22"/>
    </row>
    <row r="228" spans="1:6" s="5" customFormat="1" ht="17.25" customHeight="1">
      <c r="A228" s="256" t="s">
        <v>17</v>
      </c>
      <c r="B228" s="256"/>
      <c r="C228" s="256"/>
      <c r="D228" s="256"/>
      <c r="E228" s="49"/>
      <c r="F228" s="22"/>
    </row>
    <row r="229" spans="1:6" s="5" customFormat="1" ht="15">
      <c r="A229" s="256" t="s">
        <v>18</v>
      </c>
      <c r="B229" s="256"/>
      <c r="C229" s="256"/>
      <c r="D229" s="256"/>
      <c r="E229" s="49"/>
      <c r="F229" s="22"/>
    </row>
    <row r="230" spans="1:6" s="5" customFormat="1" ht="15.75" customHeight="1">
      <c r="A230" s="256" t="s">
        <v>19</v>
      </c>
      <c r="B230" s="256"/>
      <c r="C230" s="256"/>
      <c r="D230" s="256"/>
      <c r="E230" s="49"/>
      <c r="F230" s="22"/>
    </row>
    <row r="231" spans="1:6" s="5" customFormat="1" ht="15.75" customHeight="1">
      <c r="A231" s="256" t="s">
        <v>131</v>
      </c>
      <c r="B231" s="256"/>
      <c r="C231" s="256"/>
      <c r="D231" s="256"/>
      <c r="E231" s="49"/>
      <c r="F231" s="22"/>
    </row>
    <row r="232" spans="1:6" s="5" customFormat="1" ht="18.75" customHeight="1">
      <c r="A232" s="120" t="s">
        <v>156</v>
      </c>
      <c r="B232" s="121"/>
      <c r="C232" s="121"/>
      <c r="D232" s="122"/>
      <c r="E232" s="50"/>
      <c r="F232" s="22"/>
    </row>
    <row r="233" spans="1:6" s="5" customFormat="1" ht="30" customHeight="1">
      <c r="A233" s="417" t="s">
        <v>362</v>
      </c>
      <c r="B233" s="418"/>
      <c r="C233" s="418"/>
      <c r="D233" s="419"/>
      <c r="E233" s="25" t="s">
        <v>32</v>
      </c>
      <c r="F233" s="22"/>
    </row>
    <row r="234" spans="1:6" s="5" customFormat="1" ht="31.5" customHeight="1">
      <c r="A234" s="205" t="s">
        <v>363</v>
      </c>
      <c r="B234" s="206"/>
      <c r="C234" s="206"/>
      <c r="D234" s="207"/>
      <c r="E234" s="25" t="s">
        <v>32</v>
      </c>
      <c r="F234" s="22"/>
    </row>
    <row r="235" spans="1:6" s="5" customFormat="1" ht="47.25" customHeight="1">
      <c r="A235" s="187" t="s">
        <v>364</v>
      </c>
      <c r="B235" s="187"/>
      <c r="C235" s="187"/>
      <c r="D235" s="188"/>
      <c r="E235" s="25" t="s">
        <v>32</v>
      </c>
      <c r="F235" s="22"/>
    </row>
    <row r="236" spans="1:6" s="5" customFormat="1" ht="45.75" customHeight="1">
      <c r="A236" s="187" t="s">
        <v>365</v>
      </c>
      <c r="B236" s="187"/>
      <c r="C236" s="187"/>
      <c r="D236" s="188"/>
      <c r="E236" s="25" t="s">
        <v>32</v>
      </c>
      <c r="F236" s="22"/>
    </row>
    <row r="237" spans="1:6" s="5" customFormat="1" ht="33.75" customHeight="1">
      <c r="A237" s="187" t="s">
        <v>366</v>
      </c>
      <c r="B237" s="187"/>
      <c r="C237" s="187"/>
      <c r="D237" s="188"/>
      <c r="E237" s="25" t="s">
        <v>32</v>
      </c>
      <c r="F237" s="22"/>
    </row>
    <row r="238" spans="1:6" s="5" customFormat="1" ht="33.75" customHeight="1">
      <c r="A238" s="205" t="s">
        <v>367</v>
      </c>
      <c r="B238" s="206"/>
      <c r="C238" s="206"/>
      <c r="D238" s="207"/>
      <c r="E238" s="25" t="s">
        <v>32</v>
      </c>
      <c r="F238" s="22"/>
    </row>
    <row r="239" spans="1:6" s="5" customFormat="1" ht="16.5" customHeight="1">
      <c r="A239" s="253" t="s">
        <v>368</v>
      </c>
      <c r="B239" s="254"/>
      <c r="C239" s="254"/>
      <c r="D239" s="254"/>
      <c r="E239" s="254"/>
      <c r="F239" s="255"/>
    </row>
    <row r="240" spans="1:6" s="5" customFormat="1" ht="17.25" customHeight="1">
      <c r="A240" s="263" t="s">
        <v>22</v>
      </c>
      <c r="B240" s="264"/>
      <c r="C240" s="264"/>
      <c r="D240" s="265"/>
      <c r="E240" s="87" t="s">
        <v>21</v>
      </c>
      <c r="F240" s="22"/>
    </row>
    <row r="241" spans="1:6" s="5" customFormat="1" ht="18.75" customHeight="1">
      <c r="A241" s="263" t="s">
        <v>22</v>
      </c>
      <c r="B241" s="264"/>
      <c r="C241" s="264"/>
      <c r="D241" s="265"/>
      <c r="E241" s="87" t="s">
        <v>21</v>
      </c>
      <c r="F241" s="22"/>
    </row>
    <row r="242" spans="1:6" s="5" customFormat="1" ht="18" customHeight="1">
      <c r="A242" s="263" t="s">
        <v>22</v>
      </c>
      <c r="B242" s="264"/>
      <c r="C242" s="264"/>
      <c r="D242" s="265"/>
      <c r="E242" s="87" t="s">
        <v>21</v>
      </c>
      <c r="F242" s="22"/>
    </row>
    <row r="243" spans="1:6" s="5" customFormat="1" ht="18" customHeight="1">
      <c r="A243" s="263" t="s">
        <v>22</v>
      </c>
      <c r="B243" s="264"/>
      <c r="C243" s="264"/>
      <c r="D243" s="265"/>
      <c r="E243" s="87" t="s">
        <v>21</v>
      </c>
      <c r="F243" s="22"/>
    </row>
    <row r="244" spans="1:6" s="5" customFormat="1" ht="30" customHeight="1">
      <c r="A244" s="120" t="s">
        <v>369</v>
      </c>
      <c r="B244" s="121"/>
      <c r="C244" s="121"/>
      <c r="D244" s="122"/>
      <c r="E244" s="25" t="s">
        <v>32</v>
      </c>
      <c r="F244" s="22"/>
    </row>
    <row r="245" spans="1:6" s="5" customFormat="1" ht="53.25" customHeight="1">
      <c r="A245" s="120" t="s">
        <v>370</v>
      </c>
      <c r="B245" s="121"/>
      <c r="C245" s="121"/>
      <c r="D245" s="122"/>
      <c r="E245" s="25" t="s">
        <v>32</v>
      </c>
      <c r="F245" s="22"/>
    </row>
    <row r="246" spans="1:6" s="5" customFormat="1" ht="54.75" customHeight="1">
      <c r="A246" s="117" t="s">
        <v>371</v>
      </c>
      <c r="B246" s="118"/>
      <c r="C246" s="118"/>
      <c r="D246" s="119"/>
      <c r="E246" s="25" t="s">
        <v>32</v>
      </c>
      <c r="F246" s="22"/>
    </row>
    <row r="247" spans="1:6" s="5" customFormat="1" ht="17.25" customHeight="1">
      <c r="A247" s="123" t="s">
        <v>372</v>
      </c>
      <c r="B247" s="124"/>
      <c r="C247" s="124"/>
      <c r="D247" s="125"/>
      <c r="E247" s="25" t="s">
        <v>32</v>
      </c>
      <c r="F247" s="22"/>
    </row>
    <row r="248" spans="1:6" s="5" customFormat="1" ht="18.75" customHeight="1">
      <c r="A248" s="123" t="s">
        <v>373</v>
      </c>
      <c r="B248" s="124"/>
      <c r="C248" s="124"/>
      <c r="D248" s="124"/>
      <c r="E248" s="25" t="s">
        <v>195</v>
      </c>
      <c r="F248" s="51"/>
    </row>
    <row r="249" spans="1:6" s="5" customFormat="1" ht="30.75" customHeight="1">
      <c r="A249" s="187" t="s">
        <v>375</v>
      </c>
      <c r="B249" s="187"/>
      <c r="C249" s="187"/>
      <c r="D249" s="188"/>
      <c r="E249" s="25" t="s">
        <v>32</v>
      </c>
      <c r="F249" s="52"/>
    </row>
    <row r="250" spans="1:6" s="5" customFormat="1" ht="21.75" customHeight="1">
      <c r="A250" s="123" t="s">
        <v>374</v>
      </c>
      <c r="B250" s="124"/>
      <c r="C250" s="124"/>
      <c r="D250" s="125"/>
      <c r="E250" s="25" t="s">
        <v>32</v>
      </c>
      <c r="F250" s="22"/>
    </row>
    <row r="251" spans="1:6" ht="39.75" customHeight="1">
      <c r="A251" s="127" t="s">
        <v>376</v>
      </c>
      <c r="B251" s="128"/>
      <c r="C251" s="128"/>
      <c r="D251" s="128"/>
      <c r="E251" s="128"/>
      <c r="F251" s="129"/>
    </row>
    <row r="252" spans="1:6" ht="18.75" customHeight="1">
      <c r="A252" s="123" t="s">
        <v>92</v>
      </c>
      <c r="B252" s="124"/>
      <c r="C252" s="124"/>
      <c r="D252" s="125"/>
      <c r="E252" s="25" t="s">
        <v>194</v>
      </c>
      <c r="F252" s="53"/>
    </row>
    <row r="253" spans="1:6" ht="20.25" customHeight="1">
      <c r="A253" s="123" t="s">
        <v>93</v>
      </c>
      <c r="B253" s="124"/>
      <c r="C253" s="124"/>
      <c r="D253" s="125"/>
      <c r="E253" s="25" t="s">
        <v>194</v>
      </c>
      <c r="F253" s="53"/>
    </row>
    <row r="254" spans="1:6" ht="18" customHeight="1">
      <c r="A254" s="123" t="s">
        <v>90</v>
      </c>
      <c r="B254" s="124"/>
      <c r="C254" s="124"/>
      <c r="D254" s="125"/>
      <c r="E254" s="25" t="s">
        <v>194</v>
      </c>
      <c r="F254" s="53"/>
    </row>
    <row r="255" spans="1:6" ht="20.25" customHeight="1">
      <c r="A255" s="123" t="s">
        <v>91</v>
      </c>
      <c r="B255" s="124"/>
      <c r="C255" s="124"/>
      <c r="D255" s="125"/>
      <c r="E255" s="25" t="s">
        <v>194</v>
      </c>
      <c r="F255" s="53"/>
    </row>
    <row r="256" spans="1:6" ht="18.75" customHeight="1">
      <c r="A256" s="117" t="s">
        <v>269</v>
      </c>
      <c r="B256" s="118"/>
      <c r="C256" s="118"/>
      <c r="D256" s="119"/>
      <c r="E256" s="25" t="s">
        <v>60</v>
      </c>
      <c r="F256" s="22"/>
    </row>
    <row r="257" spans="1:6" s="5" customFormat="1" ht="30" customHeight="1">
      <c r="A257" s="246" t="s">
        <v>270</v>
      </c>
      <c r="B257" s="247"/>
      <c r="C257" s="247"/>
      <c r="D257" s="248"/>
      <c r="E257" s="25" t="s">
        <v>60</v>
      </c>
      <c r="F257" s="22"/>
    </row>
    <row r="258" spans="1:6" s="5" customFormat="1" ht="70.5" customHeight="1">
      <c r="A258" s="249" t="s">
        <v>271</v>
      </c>
      <c r="B258" s="250"/>
      <c r="C258" s="250"/>
      <c r="D258" s="251"/>
      <c r="E258" s="25" t="s">
        <v>60</v>
      </c>
      <c r="F258" s="22"/>
    </row>
    <row r="259" spans="1:6" ht="53.25" customHeight="1">
      <c r="A259" s="117" t="s">
        <v>377</v>
      </c>
      <c r="B259" s="118"/>
      <c r="C259" s="118"/>
      <c r="D259" s="119"/>
      <c r="E259" s="25" t="s">
        <v>194</v>
      </c>
      <c r="F259" s="22"/>
    </row>
    <row r="260" spans="1:6" ht="55.5" customHeight="1">
      <c r="A260" s="246" t="s">
        <v>378</v>
      </c>
      <c r="B260" s="247"/>
      <c r="C260" s="247"/>
      <c r="D260" s="248"/>
      <c r="E260" s="25" t="s">
        <v>194</v>
      </c>
      <c r="F260" s="22"/>
    </row>
    <row r="261" spans="1:6" ht="48.75" customHeight="1">
      <c r="A261" s="246" t="s">
        <v>379</v>
      </c>
      <c r="B261" s="247"/>
      <c r="C261" s="247"/>
      <c r="D261" s="248"/>
      <c r="E261" s="25" t="s">
        <v>194</v>
      </c>
      <c r="F261" s="22"/>
    </row>
    <row r="262" spans="1:6" ht="120.75" customHeight="1">
      <c r="A262" s="246" t="s">
        <v>380</v>
      </c>
      <c r="B262" s="247"/>
      <c r="C262" s="247"/>
      <c r="D262" s="248"/>
      <c r="E262" s="25" t="s">
        <v>194</v>
      </c>
      <c r="F262" s="22"/>
    </row>
    <row r="263" spans="1:6" ht="78" customHeight="1">
      <c r="A263" s="246" t="s">
        <v>381</v>
      </c>
      <c r="B263" s="247"/>
      <c r="C263" s="247"/>
      <c r="D263" s="248"/>
      <c r="E263" s="25" t="s">
        <v>194</v>
      </c>
      <c r="F263" s="22"/>
    </row>
    <row r="264" spans="1:6" ht="31.5" customHeight="1">
      <c r="A264" s="246" t="s">
        <v>272</v>
      </c>
      <c r="B264" s="247"/>
      <c r="C264" s="247"/>
      <c r="D264" s="248"/>
      <c r="E264" s="25" t="s">
        <v>194</v>
      </c>
      <c r="F264" s="22"/>
    </row>
    <row r="265" spans="1:6" ht="78" customHeight="1">
      <c r="A265" s="120" t="s">
        <v>382</v>
      </c>
      <c r="B265" s="121"/>
      <c r="C265" s="121"/>
      <c r="D265" s="122"/>
      <c r="E265" s="25" t="s">
        <v>194</v>
      </c>
      <c r="F265" s="22"/>
    </row>
    <row r="266" spans="1:6" ht="66.75" customHeight="1">
      <c r="A266" s="246" t="s">
        <v>383</v>
      </c>
      <c r="B266" s="247"/>
      <c r="C266" s="247"/>
      <c r="D266" s="248"/>
      <c r="E266" s="25" t="s">
        <v>194</v>
      </c>
      <c r="F266" s="22"/>
    </row>
    <row r="267" spans="1:6" ht="44.25" customHeight="1">
      <c r="A267" s="246" t="s">
        <v>384</v>
      </c>
      <c r="B267" s="247"/>
      <c r="C267" s="247"/>
      <c r="D267" s="248"/>
      <c r="E267" s="25" t="s">
        <v>194</v>
      </c>
      <c r="F267" s="22"/>
    </row>
    <row r="268" spans="1:6" ht="79.5" customHeight="1">
      <c r="A268" s="246" t="s">
        <v>385</v>
      </c>
      <c r="B268" s="247"/>
      <c r="C268" s="247"/>
      <c r="D268" s="248"/>
      <c r="E268" s="25" t="s">
        <v>194</v>
      </c>
      <c r="F268" s="22"/>
    </row>
    <row r="269" spans="1:6" ht="49.5" customHeight="1">
      <c r="A269" s="266" t="s">
        <v>386</v>
      </c>
      <c r="B269" s="267"/>
      <c r="C269" s="267"/>
      <c r="D269" s="267"/>
      <c r="E269" s="267"/>
      <c r="F269" s="268"/>
    </row>
    <row r="270" spans="1:6" ht="41.25" customHeight="1">
      <c r="A270" s="236" t="s">
        <v>387</v>
      </c>
      <c r="B270" s="237"/>
      <c r="C270" s="237"/>
      <c r="D270" s="238"/>
      <c r="E270" s="41" t="s">
        <v>32</v>
      </c>
      <c r="F270" s="88"/>
    </row>
    <row r="271" spans="1:6" ht="80.25" customHeight="1">
      <c r="A271" s="236" t="s">
        <v>388</v>
      </c>
      <c r="B271" s="237"/>
      <c r="C271" s="237"/>
      <c r="D271" s="238"/>
      <c r="E271" s="41" t="s">
        <v>32</v>
      </c>
      <c r="F271" s="88"/>
    </row>
    <row r="272" spans="1:6" ht="46.5" customHeight="1">
      <c r="A272" s="236" t="s">
        <v>389</v>
      </c>
      <c r="B272" s="237"/>
      <c r="C272" s="237"/>
      <c r="D272" s="238"/>
      <c r="E272" s="41" t="s">
        <v>32</v>
      </c>
      <c r="F272" s="88"/>
    </row>
    <row r="273" spans="1:6" ht="109.5" customHeight="1">
      <c r="A273" s="236" t="s">
        <v>390</v>
      </c>
      <c r="B273" s="237"/>
      <c r="C273" s="237"/>
      <c r="D273" s="238"/>
      <c r="E273" s="41" t="s">
        <v>32</v>
      </c>
      <c r="F273" s="88"/>
    </row>
    <row r="274" spans="1:6" ht="42" customHeight="1">
      <c r="A274" s="236" t="s">
        <v>391</v>
      </c>
      <c r="B274" s="237"/>
      <c r="C274" s="237"/>
      <c r="D274" s="238"/>
      <c r="E274" s="41" t="s">
        <v>32</v>
      </c>
      <c r="F274" s="88"/>
    </row>
    <row r="275" spans="1:6" s="5" customFormat="1" ht="40.5" customHeight="1">
      <c r="A275" s="236" t="s">
        <v>392</v>
      </c>
      <c r="B275" s="237"/>
      <c r="C275" s="237"/>
      <c r="D275" s="238"/>
      <c r="E275" s="41" t="s">
        <v>32</v>
      </c>
      <c r="F275" s="88"/>
    </row>
    <row r="276" spans="1:6" s="5" customFormat="1" ht="41.25" customHeight="1">
      <c r="A276" s="236" t="s">
        <v>393</v>
      </c>
      <c r="B276" s="237"/>
      <c r="C276" s="237"/>
      <c r="D276" s="238"/>
      <c r="E276" s="41" t="s">
        <v>32</v>
      </c>
      <c r="F276" s="88"/>
    </row>
    <row r="277" spans="1:6" s="5" customFormat="1" ht="33.75" customHeight="1">
      <c r="A277" s="354" t="s">
        <v>394</v>
      </c>
      <c r="B277" s="355"/>
      <c r="C277" s="355"/>
      <c r="D277" s="355"/>
      <c r="E277" s="355"/>
      <c r="F277" s="356"/>
    </row>
    <row r="278" spans="1:6" s="5" customFormat="1" ht="29.25" customHeight="1">
      <c r="A278" s="390" t="s">
        <v>395</v>
      </c>
      <c r="B278" s="390"/>
      <c r="C278" s="390"/>
      <c r="D278" s="390"/>
      <c r="E278" s="390"/>
      <c r="F278" s="390"/>
    </row>
    <row r="279" spans="1:6" s="5" customFormat="1" ht="21" customHeight="1">
      <c r="A279" s="266" t="s">
        <v>396</v>
      </c>
      <c r="B279" s="267"/>
      <c r="C279" s="267"/>
      <c r="D279" s="268"/>
      <c r="E279" s="41" t="s">
        <v>32</v>
      </c>
      <c r="F279" s="88"/>
    </row>
    <row r="280" spans="1:6" s="5" customFormat="1" ht="32.25" customHeight="1">
      <c r="A280" s="321" t="s">
        <v>273</v>
      </c>
      <c r="B280" s="321"/>
      <c r="C280" s="321"/>
      <c r="D280" s="321"/>
      <c r="E280" s="321"/>
      <c r="F280" s="321"/>
    </row>
    <row r="281" spans="1:6" s="5" customFormat="1" ht="16.5" customHeight="1">
      <c r="A281" s="260" t="s">
        <v>399</v>
      </c>
      <c r="B281" s="261"/>
      <c r="C281" s="261"/>
      <c r="D281" s="262"/>
      <c r="E281" s="41" t="s">
        <v>32</v>
      </c>
      <c r="F281" s="88"/>
    </row>
    <row r="282" spans="1:6" s="5" customFormat="1" ht="18" customHeight="1">
      <c r="A282" s="266" t="s">
        <v>397</v>
      </c>
      <c r="B282" s="267"/>
      <c r="C282" s="267"/>
      <c r="D282" s="268"/>
      <c r="E282" s="41" t="s">
        <v>32</v>
      </c>
      <c r="F282" s="88"/>
    </row>
    <row r="283" spans="1:6" s="5" customFormat="1" ht="20.25" customHeight="1">
      <c r="A283" s="266" t="s">
        <v>398</v>
      </c>
      <c r="B283" s="267"/>
      <c r="C283" s="267"/>
      <c r="D283" s="268"/>
      <c r="E283" s="41" t="s">
        <v>32</v>
      </c>
      <c r="F283" s="88"/>
    </row>
    <row r="284" spans="1:6" s="6" customFormat="1" ht="43.5" customHeight="1">
      <c r="A284" s="202" t="s">
        <v>400</v>
      </c>
      <c r="B284" s="203"/>
      <c r="C284" s="203"/>
      <c r="D284" s="204"/>
      <c r="E284" s="41" t="s">
        <v>32</v>
      </c>
      <c r="F284" s="88"/>
    </row>
    <row r="285" spans="1:6" ht="18" customHeight="1">
      <c r="A285" s="266" t="s">
        <v>401</v>
      </c>
      <c r="B285" s="267"/>
      <c r="C285" s="267"/>
      <c r="D285" s="267"/>
      <c r="E285" s="267"/>
      <c r="F285" s="268"/>
    </row>
    <row r="286" spans="1:6" ht="21" customHeight="1">
      <c r="A286" s="318" t="s">
        <v>94</v>
      </c>
      <c r="B286" s="319"/>
      <c r="C286" s="319"/>
      <c r="D286" s="320"/>
      <c r="E286" s="41" t="s">
        <v>194</v>
      </c>
      <c r="F286" s="88"/>
    </row>
    <row r="287" spans="1:6" ht="21" customHeight="1">
      <c r="A287" s="318" t="s">
        <v>95</v>
      </c>
      <c r="B287" s="319"/>
      <c r="C287" s="319"/>
      <c r="D287" s="320"/>
      <c r="E287" s="41" t="s">
        <v>194</v>
      </c>
      <c r="F287" s="88"/>
    </row>
    <row r="288" spans="1:6" ht="33.75" customHeight="1">
      <c r="A288" s="318" t="s">
        <v>70</v>
      </c>
      <c r="B288" s="319"/>
      <c r="C288" s="319"/>
      <c r="D288" s="320"/>
      <c r="E288" s="41" t="s">
        <v>194</v>
      </c>
      <c r="F288" s="88"/>
    </row>
    <row r="289" spans="1:6" ht="21" customHeight="1">
      <c r="A289" s="318" t="s">
        <v>125</v>
      </c>
      <c r="B289" s="319"/>
      <c r="C289" s="319"/>
      <c r="D289" s="320"/>
      <c r="E289" s="41" t="s">
        <v>194</v>
      </c>
      <c r="F289" s="88"/>
    </row>
    <row r="290" spans="1:6" ht="20.25" customHeight="1">
      <c r="A290" s="318" t="s">
        <v>126</v>
      </c>
      <c r="B290" s="319"/>
      <c r="C290" s="319"/>
      <c r="D290" s="320"/>
      <c r="E290" s="41" t="s">
        <v>194</v>
      </c>
      <c r="F290" s="88"/>
    </row>
    <row r="291" spans="1:6" ht="30.75" customHeight="1">
      <c r="A291" s="318" t="s">
        <v>46</v>
      </c>
      <c r="B291" s="319"/>
      <c r="C291" s="319"/>
      <c r="D291" s="320"/>
      <c r="E291" s="41" t="s">
        <v>194</v>
      </c>
      <c r="F291" s="88"/>
    </row>
    <row r="292" spans="1:6" ht="20.25" customHeight="1">
      <c r="A292" s="318" t="s">
        <v>47</v>
      </c>
      <c r="B292" s="319"/>
      <c r="C292" s="319"/>
      <c r="D292" s="320"/>
      <c r="E292" s="41" t="s">
        <v>194</v>
      </c>
      <c r="F292" s="88"/>
    </row>
    <row r="293" spans="1:6" ht="18.75" customHeight="1">
      <c r="A293" s="266" t="s">
        <v>402</v>
      </c>
      <c r="B293" s="267"/>
      <c r="C293" s="267"/>
      <c r="D293" s="268"/>
      <c r="E293" s="41" t="s">
        <v>194</v>
      </c>
      <c r="F293" s="88"/>
    </row>
    <row r="294" spans="1:6" ht="42" customHeight="1">
      <c r="A294" s="506" t="s">
        <v>560</v>
      </c>
      <c r="B294" s="430" t="s">
        <v>403</v>
      </c>
      <c r="C294" s="430" t="s">
        <v>26</v>
      </c>
      <c r="D294" s="461" t="s">
        <v>44</v>
      </c>
      <c r="E294" s="462"/>
      <c r="F294" s="192"/>
    </row>
    <row r="295" spans="1:6" ht="26.25" customHeight="1">
      <c r="A295" s="507"/>
      <c r="B295" s="33">
        <v>0</v>
      </c>
      <c r="C295" s="33">
        <v>0</v>
      </c>
      <c r="D295" s="27">
        <v>0</v>
      </c>
      <c r="E295" s="89">
        <f>PRODUCT(B295:D295)</f>
        <v>0</v>
      </c>
      <c r="F295" s="193"/>
    </row>
    <row r="296" spans="1:6" ht="39" customHeight="1">
      <c r="A296" s="506" t="s">
        <v>561</v>
      </c>
      <c r="B296" s="461" t="s">
        <v>404</v>
      </c>
      <c r="C296" s="430" t="s">
        <v>26</v>
      </c>
      <c r="D296" s="461" t="s">
        <v>44</v>
      </c>
      <c r="E296" s="463"/>
      <c r="F296" s="192"/>
    </row>
    <row r="297" spans="1:6" ht="21.75" customHeight="1">
      <c r="A297" s="507"/>
      <c r="B297" s="33">
        <v>0</v>
      </c>
      <c r="C297" s="33">
        <v>0</v>
      </c>
      <c r="D297" s="27">
        <v>0</v>
      </c>
      <c r="E297" s="89">
        <f>PRODUCT(B297:D297)</f>
        <v>0</v>
      </c>
      <c r="F297" s="193"/>
    </row>
    <row r="298" spans="1:6" ht="39.75" customHeight="1">
      <c r="A298" s="506" t="s">
        <v>562</v>
      </c>
      <c r="B298" s="461" t="s">
        <v>405</v>
      </c>
      <c r="C298" s="430" t="s">
        <v>26</v>
      </c>
      <c r="D298" s="461" t="s">
        <v>44</v>
      </c>
      <c r="E298" s="463"/>
      <c r="F298" s="192"/>
    </row>
    <row r="299" spans="1:6" ht="18" customHeight="1">
      <c r="A299" s="507"/>
      <c r="B299" s="33">
        <v>0</v>
      </c>
      <c r="C299" s="33">
        <v>0</v>
      </c>
      <c r="D299" s="27">
        <v>0</v>
      </c>
      <c r="E299" s="89">
        <f>PRODUCT(B299:D299)</f>
        <v>0</v>
      </c>
      <c r="F299" s="193"/>
    </row>
    <row r="300" spans="1:6" ht="21.75" customHeight="1">
      <c r="A300" s="127" t="s">
        <v>407</v>
      </c>
      <c r="B300" s="128"/>
      <c r="C300" s="128"/>
      <c r="D300" s="128"/>
      <c r="E300" s="128"/>
      <c r="F300" s="129"/>
    </row>
    <row r="301" spans="1:6" ht="45" customHeight="1">
      <c r="A301" s="504" t="s">
        <v>557</v>
      </c>
      <c r="B301" s="430" t="s">
        <v>406</v>
      </c>
      <c r="C301" s="430" t="s">
        <v>45</v>
      </c>
      <c r="D301" s="430" t="s">
        <v>44</v>
      </c>
      <c r="E301" s="445"/>
      <c r="F301" s="192"/>
    </row>
    <row r="302" spans="1:6" ht="20.25" customHeight="1">
      <c r="A302" s="505"/>
      <c r="B302" s="33">
        <v>0</v>
      </c>
      <c r="C302" s="33">
        <v>0</v>
      </c>
      <c r="D302" s="27">
        <v>0</v>
      </c>
      <c r="E302" s="89">
        <f>PRODUCT(B302:D302)</f>
        <v>0</v>
      </c>
      <c r="F302" s="193"/>
    </row>
    <row r="303" spans="1:6" ht="45" customHeight="1">
      <c r="A303" s="504" t="s">
        <v>558</v>
      </c>
      <c r="B303" s="461" t="s">
        <v>404</v>
      </c>
      <c r="C303" s="430" t="s">
        <v>45</v>
      </c>
      <c r="D303" s="430" t="s">
        <v>44</v>
      </c>
      <c r="E303" s="463"/>
      <c r="F303" s="192"/>
    </row>
    <row r="304" spans="1:6" ht="22.5" customHeight="1">
      <c r="A304" s="505"/>
      <c r="B304" s="33">
        <v>0</v>
      </c>
      <c r="C304" s="33">
        <v>0</v>
      </c>
      <c r="D304" s="27">
        <v>0</v>
      </c>
      <c r="E304" s="89">
        <f>PRODUCT(B304:D304)</f>
        <v>0</v>
      </c>
      <c r="F304" s="193"/>
    </row>
    <row r="305" spans="1:6" ht="42.75" customHeight="1">
      <c r="A305" s="504" t="s">
        <v>559</v>
      </c>
      <c r="B305" s="461" t="s">
        <v>405</v>
      </c>
      <c r="C305" s="430" t="s">
        <v>45</v>
      </c>
      <c r="D305" s="430" t="s">
        <v>44</v>
      </c>
      <c r="E305" s="463"/>
      <c r="F305" s="192"/>
    </row>
    <row r="306" spans="1:6" ht="20.25" customHeight="1">
      <c r="A306" s="505"/>
      <c r="B306" s="33">
        <v>0</v>
      </c>
      <c r="C306" s="33">
        <v>0</v>
      </c>
      <c r="D306" s="27">
        <v>0</v>
      </c>
      <c r="E306" s="89">
        <f>PRODUCT(B306:D306)</f>
        <v>0</v>
      </c>
      <c r="F306" s="193"/>
    </row>
    <row r="307" spans="1:6" ht="18" customHeight="1">
      <c r="A307" s="373" t="s">
        <v>408</v>
      </c>
      <c r="B307" s="374"/>
      <c r="C307" s="374"/>
      <c r="D307" s="374"/>
      <c r="E307" s="374"/>
      <c r="F307" s="375"/>
    </row>
    <row r="308" spans="1:6" ht="60" customHeight="1">
      <c r="A308" s="504" t="s">
        <v>554</v>
      </c>
      <c r="B308" s="451" t="s">
        <v>409</v>
      </c>
      <c r="C308" s="452"/>
      <c r="D308" s="430" t="s">
        <v>44</v>
      </c>
      <c r="E308" s="445"/>
      <c r="F308" s="192"/>
    </row>
    <row r="309" spans="1:6" ht="21" customHeight="1">
      <c r="A309" s="505"/>
      <c r="B309" s="139">
        <v>0</v>
      </c>
      <c r="C309" s="140"/>
      <c r="D309" s="27">
        <v>0</v>
      </c>
      <c r="E309" s="89">
        <f>PRODUCT(B309:D309)</f>
        <v>0</v>
      </c>
      <c r="F309" s="193"/>
    </row>
    <row r="310" spans="1:6" ht="57.75" customHeight="1">
      <c r="A310" s="504" t="s">
        <v>555</v>
      </c>
      <c r="B310" s="451" t="s">
        <v>410</v>
      </c>
      <c r="C310" s="452"/>
      <c r="D310" s="430" t="s">
        <v>44</v>
      </c>
      <c r="E310" s="463"/>
      <c r="F310" s="192"/>
    </row>
    <row r="311" spans="1:6" ht="24" customHeight="1">
      <c r="A311" s="505"/>
      <c r="B311" s="139">
        <v>0</v>
      </c>
      <c r="C311" s="140"/>
      <c r="D311" s="27">
        <v>0</v>
      </c>
      <c r="E311" s="89">
        <f>PRODUCT(B311:D311)</f>
        <v>0</v>
      </c>
      <c r="F311" s="193"/>
    </row>
    <row r="312" spans="1:6" ht="56.25" customHeight="1">
      <c r="A312" s="504" t="s">
        <v>556</v>
      </c>
      <c r="B312" s="451" t="s">
        <v>411</v>
      </c>
      <c r="C312" s="452"/>
      <c r="D312" s="430" t="s">
        <v>44</v>
      </c>
      <c r="E312" s="463"/>
      <c r="F312" s="192"/>
    </row>
    <row r="313" spans="1:6" ht="18" customHeight="1">
      <c r="A313" s="505"/>
      <c r="B313" s="139">
        <v>0</v>
      </c>
      <c r="C313" s="140"/>
      <c r="D313" s="27">
        <v>0</v>
      </c>
      <c r="E313" s="89">
        <f>PRODUCT(B313:D313)</f>
        <v>0</v>
      </c>
      <c r="F313" s="193"/>
    </row>
    <row r="314" spans="1:6" ht="22.5" customHeight="1">
      <c r="A314" s="127" t="s">
        <v>412</v>
      </c>
      <c r="B314" s="128"/>
      <c r="C314" s="128"/>
      <c r="D314" s="128"/>
      <c r="E314" s="128"/>
      <c r="F314" s="129"/>
    </row>
    <row r="315" spans="1:6" ht="66.75" customHeight="1">
      <c r="A315" s="500" t="s">
        <v>551</v>
      </c>
      <c r="B315" s="446" t="s">
        <v>413</v>
      </c>
      <c r="C315" s="447"/>
      <c r="D315" s="444" t="s">
        <v>145</v>
      </c>
      <c r="E315" s="464"/>
      <c r="F315" s="146"/>
    </row>
    <row r="316" spans="1:6" ht="23.25" customHeight="1">
      <c r="A316" s="501"/>
      <c r="B316" s="139">
        <v>0</v>
      </c>
      <c r="C316" s="140"/>
      <c r="D316" s="27">
        <v>0</v>
      </c>
      <c r="E316" s="89">
        <f>PRODUCT(B316:D316)</f>
        <v>0</v>
      </c>
      <c r="F316" s="147"/>
    </row>
    <row r="317" spans="1:6" ht="52.5" customHeight="1">
      <c r="A317" s="500" t="s">
        <v>552</v>
      </c>
      <c r="B317" s="446" t="s">
        <v>241</v>
      </c>
      <c r="C317" s="447"/>
      <c r="D317" s="444" t="s">
        <v>145</v>
      </c>
      <c r="E317" s="465"/>
      <c r="F317" s="141"/>
    </row>
    <row r="318" spans="1:6" ht="23.25" customHeight="1">
      <c r="A318" s="501"/>
      <c r="B318" s="139">
        <v>0</v>
      </c>
      <c r="C318" s="140"/>
      <c r="D318" s="27">
        <v>0</v>
      </c>
      <c r="E318" s="89">
        <f>PRODUCT(B318:D318)</f>
        <v>0</v>
      </c>
      <c r="F318" s="142"/>
    </row>
    <row r="319" spans="1:6" ht="68.25" customHeight="1">
      <c r="A319" s="500" t="s">
        <v>553</v>
      </c>
      <c r="B319" s="446" t="s">
        <v>242</v>
      </c>
      <c r="C319" s="447"/>
      <c r="D319" s="444" t="s">
        <v>145</v>
      </c>
      <c r="E319" s="465"/>
      <c r="F319" s="141"/>
    </row>
    <row r="320" spans="1:6" ht="24.75" customHeight="1">
      <c r="A320" s="501"/>
      <c r="B320" s="139">
        <v>0</v>
      </c>
      <c r="C320" s="140"/>
      <c r="D320" s="27">
        <v>0</v>
      </c>
      <c r="E320" s="89">
        <f>PRODUCT(B320:D320)</f>
        <v>0</v>
      </c>
      <c r="F320" s="142"/>
    </row>
    <row r="321" spans="1:6" ht="19.5" customHeight="1">
      <c r="A321" s="143"/>
      <c r="B321" s="144"/>
      <c r="C321" s="144"/>
      <c r="D321" s="144"/>
      <c r="E321" s="144"/>
      <c r="F321" s="145"/>
    </row>
    <row r="322" spans="1:6" ht="40.5" customHeight="1">
      <c r="A322" s="502" t="s">
        <v>67</v>
      </c>
      <c r="B322" s="451" t="s">
        <v>142</v>
      </c>
      <c r="C322" s="452"/>
      <c r="D322" s="444" t="s">
        <v>44</v>
      </c>
      <c r="E322" s="463"/>
      <c r="F322" s="192"/>
    </row>
    <row r="323" spans="1:6" ht="27" customHeight="1">
      <c r="A323" s="503"/>
      <c r="B323" s="139">
        <v>0</v>
      </c>
      <c r="C323" s="140"/>
      <c r="D323" s="27">
        <v>0</v>
      </c>
      <c r="E323" s="89">
        <f>PRODUCT(B323:D323)</f>
        <v>0</v>
      </c>
      <c r="F323" s="193"/>
    </row>
    <row r="324" spans="1:6" ht="61.5" customHeight="1">
      <c r="A324" s="496" t="s">
        <v>550</v>
      </c>
      <c r="B324" s="497"/>
      <c r="C324" s="497"/>
      <c r="D324" s="498"/>
      <c r="E324" s="499">
        <f>SUM(E295,E297,E299,E302,E304,E306,E309,E311,E313,E316,E318,E320,E323)</f>
        <v>0</v>
      </c>
      <c r="F324" s="22"/>
    </row>
    <row r="325" spans="1:6" ht="20.25" customHeight="1">
      <c r="A325" s="257" t="s">
        <v>414</v>
      </c>
      <c r="B325" s="258"/>
      <c r="C325" s="258"/>
      <c r="D325" s="258"/>
      <c r="E325" s="258"/>
      <c r="F325" s="259"/>
    </row>
    <row r="326" spans="1:6" ht="51.75" customHeight="1">
      <c r="A326" s="326" t="s">
        <v>274</v>
      </c>
      <c r="B326" s="451" t="s">
        <v>43</v>
      </c>
      <c r="C326" s="466"/>
      <c r="D326" s="452"/>
      <c r="E326" s="445" t="s">
        <v>119</v>
      </c>
      <c r="F326" s="192"/>
    </row>
    <row r="327" spans="1:6" ht="21" customHeight="1">
      <c r="A327" s="328"/>
      <c r="B327" s="493">
        <f>E324</f>
        <v>0</v>
      </c>
      <c r="C327" s="493"/>
      <c r="D327" s="494"/>
      <c r="E327" s="495">
        <f>PRODUCT(E324*3/100)</f>
        <v>0</v>
      </c>
      <c r="F327" s="193"/>
    </row>
    <row r="328" spans="1:6" ht="21.75" customHeight="1">
      <c r="A328" s="253" t="s">
        <v>11</v>
      </c>
      <c r="B328" s="254"/>
      <c r="C328" s="254"/>
      <c r="D328" s="255"/>
      <c r="E328" s="55">
        <v>0</v>
      </c>
      <c r="F328" s="22"/>
    </row>
    <row r="329" spans="1:6" ht="21" customHeight="1">
      <c r="A329" s="399" t="s">
        <v>275</v>
      </c>
      <c r="B329" s="400"/>
      <c r="C329" s="400"/>
      <c r="D329" s="401"/>
      <c r="E329" s="56"/>
      <c r="F329" s="54"/>
    </row>
    <row r="330" spans="1:6" ht="16.5" customHeight="1">
      <c r="A330" s="120" t="s">
        <v>276</v>
      </c>
      <c r="B330" s="121"/>
      <c r="C330" s="121"/>
      <c r="D330" s="122"/>
      <c r="E330" s="57"/>
      <c r="F330" s="22"/>
    </row>
    <row r="331" spans="1:6" ht="21" customHeight="1">
      <c r="A331" s="120" t="s">
        <v>277</v>
      </c>
      <c r="B331" s="121"/>
      <c r="C331" s="121"/>
      <c r="D331" s="122"/>
      <c r="E331" s="25" t="s">
        <v>194</v>
      </c>
      <c r="F331" s="22"/>
    </row>
    <row r="332" spans="1:6" ht="31.5" customHeight="1">
      <c r="A332" s="120" t="s">
        <v>278</v>
      </c>
      <c r="B332" s="121"/>
      <c r="C332" s="121"/>
      <c r="D332" s="122"/>
      <c r="E332" s="25" t="s">
        <v>192</v>
      </c>
      <c r="F332" s="22"/>
    </row>
    <row r="333" spans="1:6" ht="22.5" customHeight="1">
      <c r="A333" s="189" t="s">
        <v>415</v>
      </c>
      <c r="B333" s="190"/>
      <c r="C333" s="190"/>
      <c r="D333" s="190"/>
      <c r="E333" s="364"/>
      <c r="F333" s="365"/>
    </row>
    <row r="334" spans="1:6" ht="39.75" customHeight="1">
      <c r="A334" s="205" t="s">
        <v>48</v>
      </c>
      <c r="B334" s="206"/>
      <c r="C334" s="206"/>
      <c r="D334" s="207"/>
      <c r="E334" s="25" t="s">
        <v>194</v>
      </c>
      <c r="F334" s="58"/>
    </row>
    <row r="335" spans="1:6" ht="40.5" customHeight="1">
      <c r="A335" s="205" t="s">
        <v>279</v>
      </c>
      <c r="B335" s="206"/>
      <c r="C335" s="206"/>
      <c r="D335" s="207"/>
      <c r="E335" s="25" t="s">
        <v>194</v>
      </c>
      <c r="F335" s="58"/>
    </row>
    <row r="336" spans="1:6" ht="30.75" customHeight="1">
      <c r="A336" s="366" t="s">
        <v>280</v>
      </c>
      <c r="B336" s="451" t="s">
        <v>43</v>
      </c>
      <c r="C336" s="466"/>
      <c r="D336" s="452"/>
      <c r="E336" s="445" t="s">
        <v>120</v>
      </c>
      <c r="F336" s="192"/>
    </row>
    <row r="337" spans="1:6" ht="41.25" customHeight="1">
      <c r="A337" s="367"/>
      <c r="B337" s="491">
        <f>E324</f>
        <v>0</v>
      </c>
      <c r="C337" s="491"/>
      <c r="D337" s="491"/>
      <c r="E337" s="492">
        <f>PRODUCT(E324*10/100)</f>
        <v>0</v>
      </c>
      <c r="F337" s="193"/>
    </row>
    <row r="338" spans="1:6" ht="19.5" customHeight="1">
      <c r="A338" s="117" t="s">
        <v>416</v>
      </c>
      <c r="B338" s="118"/>
      <c r="C338" s="118"/>
      <c r="D338" s="119"/>
      <c r="E338" s="55">
        <v>0</v>
      </c>
      <c r="F338" s="22"/>
    </row>
    <row r="339" spans="1:6" ht="17.25" customHeight="1">
      <c r="A339" s="117" t="s">
        <v>417</v>
      </c>
      <c r="B339" s="118"/>
      <c r="C339" s="118"/>
      <c r="D339" s="119"/>
      <c r="E339" s="55">
        <v>0</v>
      </c>
      <c r="F339" s="22"/>
    </row>
    <row r="340" spans="1:6" ht="52.5" customHeight="1">
      <c r="A340" s="195" t="s">
        <v>281</v>
      </c>
      <c r="B340" s="196"/>
      <c r="C340" s="196"/>
      <c r="D340" s="197"/>
      <c r="E340" s="23">
        <v>0</v>
      </c>
      <c r="F340" s="22"/>
    </row>
    <row r="341" spans="1:6" ht="46.5" customHeight="1">
      <c r="A341" s="189" t="s">
        <v>418</v>
      </c>
      <c r="B341" s="190"/>
      <c r="C341" s="190"/>
      <c r="D341" s="190"/>
      <c r="E341" s="190"/>
      <c r="F341" s="191"/>
    </row>
    <row r="342" spans="1:6" ht="122.25" customHeight="1">
      <c r="A342" s="198" t="s">
        <v>79</v>
      </c>
      <c r="B342" s="199"/>
      <c r="C342" s="199"/>
      <c r="D342" s="200"/>
      <c r="E342" s="25" t="s">
        <v>194</v>
      </c>
      <c r="F342" s="59"/>
    </row>
    <row r="343" spans="1:6" ht="41.25" customHeight="1">
      <c r="A343" s="198" t="s">
        <v>419</v>
      </c>
      <c r="B343" s="199"/>
      <c r="C343" s="199"/>
      <c r="D343" s="200"/>
      <c r="E343" s="25" t="s">
        <v>194</v>
      </c>
      <c r="F343" s="59"/>
    </row>
    <row r="344" spans="1:6" ht="91.5" customHeight="1">
      <c r="A344" s="198" t="s">
        <v>420</v>
      </c>
      <c r="B344" s="199"/>
      <c r="C344" s="199"/>
      <c r="D344" s="200"/>
      <c r="E344" s="25" t="s">
        <v>194</v>
      </c>
      <c r="F344" s="59"/>
    </row>
    <row r="345" spans="1:6" ht="58.5" customHeight="1">
      <c r="A345" s="198" t="s">
        <v>421</v>
      </c>
      <c r="B345" s="199"/>
      <c r="C345" s="199"/>
      <c r="D345" s="200"/>
      <c r="E345" s="25" t="s">
        <v>194</v>
      </c>
      <c r="F345" s="60"/>
    </row>
    <row r="346" spans="1:6" ht="57.75" customHeight="1">
      <c r="A346" s="360" t="s">
        <v>423</v>
      </c>
      <c r="B346" s="430" t="s">
        <v>113</v>
      </c>
      <c r="C346" s="467" t="s">
        <v>114</v>
      </c>
      <c r="D346" s="467"/>
      <c r="E346" s="358" t="e">
        <f>B347/C347</f>
        <v>#DIV/0!</v>
      </c>
      <c r="F346" s="368"/>
    </row>
    <row r="347" spans="1:6" ht="38.25" customHeight="1">
      <c r="A347" s="361"/>
      <c r="B347" s="39">
        <v>0</v>
      </c>
      <c r="C347" s="405">
        <v>0</v>
      </c>
      <c r="D347" s="406"/>
      <c r="E347" s="359"/>
      <c r="F347" s="369"/>
    </row>
    <row r="348" spans="1:6" ht="25.5" customHeight="1">
      <c r="A348" s="360" t="s">
        <v>424</v>
      </c>
      <c r="B348" s="444" t="s">
        <v>42</v>
      </c>
      <c r="C348" s="468" t="s">
        <v>115</v>
      </c>
      <c r="D348" s="468"/>
      <c r="E348" s="358" t="e">
        <f>SUM(B349/C349)</f>
        <v>#DIV/0!</v>
      </c>
      <c r="F348" s="192"/>
    </row>
    <row r="349" spans="1:6" ht="42" customHeight="1">
      <c r="A349" s="361"/>
      <c r="B349" s="39">
        <v>0</v>
      </c>
      <c r="C349" s="334">
        <v>0</v>
      </c>
      <c r="D349" s="336"/>
      <c r="E349" s="359"/>
      <c r="F349" s="193"/>
    </row>
    <row r="350" spans="1:6" ht="78.75" customHeight="1">
      <c r="A350" s="326" t="s">
        <v>425</v>
      </c>
      <c r="B350" s="469" t="s">
        <v>547</v>
      </c>
      <c r="C350" s="468" t="s">
        <v>42</v>
      </c>
      <c r="D350" s="468"/>
      <c r="E350" s="370" t="e">
        <f>SUM(B351/C351)</f>
        <v>#DIV/0!</v>
      </c>
      <c r="F350" s="192"/>
    </row>
    <row r="351" spans="1:6" ht="21" customHeight="1">
      <c r="A351" s="328"/>
      <c r="B351" s="90">
        <v>0</v>
      </c>
      <c r="C351" s="362">
        <v>0</v>
      </c>
      <c r="D351" s="363"/>
      <c r="E351" s="371"/>
      <c r="F351" s="193"/>
    </row>
    <row r="352" spans="1:6" ht="30.75" customHeight="1">
      <c r="A352" s="257" t="s">
        <v>422</v>
      </c>
      <c r="B352" s="258"/>
      <c r="C352" s="258"/>
      <c r="D352" s="258"/>
      <c r="E352" s="258"/>
      <c r="F352" s="259"/>
    </row>
    <row r="353" spans="1:6" ht="96.75" customHeight="1">
      <c r="A353" s="322" t="s">
        <v>427</v>
      </c>
      <c r="B353" s="322"/>
      <c r="C353" s="322"/>
      <c r="D353" s="322"/>
      <c r="E353" s="25" t="s">
        <v>194</v>
      </c>
      <c r="F353" s="22"/>
    </row>
    <row r="354" spans="1:6" ht="51.75" customHeight="1">
      <c r="A354" s="194" t="s">
        <v>282</v>
      </c>
      <c r="B354" s="194"/>
      <c r="C354" s="194"/>
      <c r="D354" s="194"/>
      <c r="E354" s="25" t="s">
        <v>194</v>
      </c>
      <c r="F354" s="22"/>
    </row>
    <row r="355" spans="1:6" ht="131.25" customHeight="1">
      <c r="A355" s="394" t="s">
        <v>428</v>
      </c>
      <c r="B355" s="357"/>
      <c r="C355" s="357"/>
      <c r="D355" s="357"/>
      <c r="E355" s="397" t="s">
        <v>194</v>
      </c>
      <c r="F355" s="392"/>
    </row>
    <row r="356" spans="1:6" ht="40.5" customHeight="1">
      <c r="A356" s="395" t="s">
        <v>76</v>
      </c>
      <c r="B356" s="395"/>
      <c r="C356" s="395"/>
      <c r="D356" s="396"/>
      <c r="E356" s="398"/>
      <c r="F356" s="393"/>
    </row>
    <row r="357" spans="1:6" ht="27.75" customHeight="1">
      <c r="A357" s="391" t="s">
        <v>105</v>
      </c>
      <c r="B357" s="391"/>
      <c r="C357" s="391"/>
      <c r="D357" s="391"/>
      <c r="E357" s="25" t="s">
        <v>426</v>
      </c>
      <c r="F357" s="63"/>
    </row>
    <row r="358" spans="1:6" ht="18.75" customHeight="1">
      <c r="A358" s="391" t="s">
        <v>107</v>
      </c>
      <c r="B358" s="391"/>
      <c r="C358" s="391"/>
      <c r="D358" s="391"/>
      <c r="E358" s="25" t="s">
        <v>194</v>
      </c>
      <c r="F358" s="63"/>
    </row>
    <row r="359" spans="1:6" ht="66.75" customHeight="1">
      <c r="A359" s="391" t="s">
        <v>429</v>
      </c>
      <c r="B359" s="391"/>
      <c r="C359" s="391"/>
      <c r="D359" s="391"/>
      <c r="E359" s="25" t="s">
        <v>194</v>
      </c>
      <c r="F359" s="63"/>
    </row>
    <row r="360" spans="1:6" ht="20.25" customHeight="1">
      <c r="A360" s="317" t="s">
        <v>77</v>
      </c>
      <c r="B360" s="317"/>
      <c r="C360" s="317"/>
      <c r="D360" s="317"/>
      <c r="E360" s="25" t="s">
        <v>194</v>
      </c>
      <c r="F360" s="63"/>
    </row>
    <row r="361" spans="1:6" ht="23.25" customHeight="1">
      <c r="A361" s="329" t="s">
        <v>102</v>
      </c>
      <c r="B361" s="330"/>
      <c r="C361" s="330"/>
      <c r="D361" s="331"/>
      <c r="E361" s="25" t="s">
        <v>195</v>
      </c>
      <c r="F361" s="63"/>
    </row>
    <row r="362" spans="1:6" ht="27.75" customHeight="1">
      <c r="A362" s="317" t="s">
        <v>103</v>
      </c>
      <c r="B362" s="317"/>
      <c r="C362" s="317"/>
      <c r="D362" s="317"/>
      <c r="E362" s="25" t="s">
        <v>194</v>
      </c>
      <c r="F362" s="63"/>
    </row>
    <row r="363" spans="1:6" ht="21.75" customHeight="1">
      <c r="A363" s="317" t="s">
        <v>106</v>
      </c>
      <c r="B363" s="317"/>
      <c r="C363" s="317"/>
      <c r="D363" s="317"/>
      <c r="E363" s="25" t="s">
        <v>194</v>
      </c>
      <c r="F363" s="63"/>
    </row>
    <row r="364" spans="1:6" ht="18.75" customHeight="1">
      <c r="A364" s="317" t="s">
        <v>34</v>
      </c>
      <c r="B364" s="317"/>
      <c r="C364" s="317"/>
      <c r="D364" s="317"/>
      <c r="E364" s="25" t="s">
        <v>194</v>
      </c>
      <c r="F364" s="63"/>
    </row>
    <row r="365" spans="1:6" ht="18.75" customHeight="1">
      <c r="A365" s="317" t="s">
        <v>104</v>
      </c>
      <c r="B365" s="317"/>
      <c r="C365" s="317"/>
      <c r="D365" s="317"/>
      <c r="E365" s="25" t="s">
        <v>194</v>
      </c>
      <c r="F365" s="63"/>
    </row>
    <row r="366" spans="1:6" ht="162.75" customHeight="1">
      <c r="A366" s="323" t="s">
        <v>430</v>
      </c>
      <c r="B366" s="247"/>
      <c r="C366" s="247"/>
      <c r="D366" s="248"/>
      <c r="E366" s="25" t="s">
        <v>194</v>
      </c>
      <c r="F366" s="22"/>
    </row>
    <row r="367" spans="1:6" ht="69" customHeight="1">
      <c r="A367" s="326" t="s">
        <v>129</v>
      </c>
      <c r="B367" s="471" t="s">
        <v>43</v>
      </c>
      <c r="C367" s="472"/>
      <c r="D367" s="473"/>
      <c r="E367" s="470" t="s">
        <v>431</v>
      </c>
      <c r="F367" s="192"/>
    </row>
    <row r="368" spans="1:6" ht="17.25" customHeight="1">
      <c r="A368" s="327"/>
      <c r="B368" s="474"/>
      <c r="C368" s="475"/>
      <c r="D368" s="476"/>
      <c r="E368" s="91">
        <v>0.5</v>
      </c>
      <c r="F368" s="337"/>
    </row>
    <row r="369" spans="1:6" ht="21" customHeight="1">
      <c r="A369" s="328"/>
      <c r="B369" s="487">
        <f>E324</f>
        <v>0</v>
      </c>
      <c r="C369" s="488"/>
      <c r="D369" s="489"/>
      <c r="E369" s="490">
        <f>PRODUCT(E324*E368)</f>
        <v>0</v>
      </c>
      <c r="F369" s="193"/>
    </row>
    <row r="370" spans="1:6" ht="33" customHeight="1">
      <c r="A370" s="323" t="s">
        <v>81</v>
      </c>
      <c r="B370" s="324"/>
      <c r="C370" s="324"/>
      <c r="D370" s="325"/>
      <c r="E370" s="55">
        <v>0</v>
      </c>
      <c r="F370" s="22"/>
    </row>
    <row r="371" spans="1:6" ht="42.75" customHeight="1">
      <c r="A371" s="117" t="s">
        <v>432</v>
      </c>
      <c r="B371" s="118"/>
      <c r="C371" s="118"/>
      <c r="D371" s="119"/>
      <c r="E371" s="23">
        <v>0</v>
      </c>
      <c r="F371" s="22"/>
    </row>
    <row r="372" spans="1:6" ht="120" customHeight="1">
      <c r="A372" s="117" t="s">
        <v>283</v>
      </c>
      <c r="B372" s="118"/>
      <c r="C372" s="118"/>
      <c r="D372" s="119"/>
      <c r="E372" s="23"/>
      <c r="F372" s="22"/>
    </row>
    <row r="373" spans="1:6" ht="53.25" customHeight="1">
      <c r="A373" s="309" t="s">
        <v>284</v>
      </c>
      <c r="B373" s="310"/>
      <c r="C373" s="310"/>
      <c r="D373" s="311"/>
      <c r="E373" s="23">
        <v>0</v>
      </c>
      <c r="F373" s="22"/>
    </row>
    <row r="374" spans="1:6" ht="20.25" customHeight="1">
      <c r="A374" s="246" t="s">
        <v>82</v>
      </c>
      <c r="B374" s="247"/>
      <c r="C374" s="247"/>
      <c r="D374" s="248"/>
      <c r="E374" s="23">
        <v>0</v>
      </c>
      <c r="F374" s="22"/>
    </row>
    <row r="375" spans="1:6" ht="48" customHeight="1">
      <c r="A375" s="309" t="s">
        <v>285</v>
      </c>
      <c r="B375" s="310"/>
      <c r="C375" s="310"/>
      <c r="D375" s="311"/>
      <c r="E375" s="23">
        <v>0</v>
      </c>
      <c r="F375" s="22"/>
    </row>
    <row r="376" spans="1:6" ht="39" customHeight="1">
      <c r="A376" s="117" t="s">
        <v>286</v>
      </c>
      <c r="B376" s="118"/>
      <c r="C376" s="118"/>
      <c r="D376" s="119"/>
      <c r="E376" s="23">
        <v>0</v>
      </c>
      <c r="F376" s="22"/>
    </row>
    <row r="377" spans="1:6" s="5" customFormat="1" ht="33.75" customHeight="1">
      <c r="A377" s="186" t="s">
        <v>433</v>
      </c>
      <c r="B377" s="338"/>
      <c r="C377" s="338"/>
      <c r="D377" s="338"/>
      <c r="E377" s="338"/>
      <c r="F377" s="339"/>
    </row>
    <row r="378" spans="1:6" ht="93.75" customHeight="1">
      <c r="A378" s="322" t="s">
        <v>287</v>
      </c>
      <c r="B378" s="322"/>
      <c r="C378" s="322"/>
      <c r="D378" s="322"/>
      <c r="E378" s="25" t="s">
        <v>194</v>
      </c>
      <c r="F378" s="22"/>
    </row>
    <row r="379" spans="1:6" s="5" customFormat="1" ht="38.25" customHeight="1">
      <c r="A379" s="186" t="s">
        <v>434</v>
      </c>
      <c r="B379" s="187"/>
      <c r="C379" s="187"/>
      <c r="D379" s="188"/>
      <c r="E379" s="25" t="s">
        <v>194</v>
      </c>
      <c r="F379" s="64"/>
    </row>
    <row r="380" spans="1:6" ht="18" customHeight="1">
      <c r="A380" s="201" t="s">
        <v>102</v>
      </c>
      <c r="B380" s="201"/>
      <c r="C380" s="201"/>
      <c r="D380" s="201"/>
      <c r="E380" s="25" t="s">
        <v>194</v>
      </c>
      <c r="F380" s="63"/>
    </row>
    <row r="381" spans="1:6" ht="19.5" customHeight="1">
      <c r="A381" s="357" t="s">
        <v>133</v>
      </c>
      <c r="B381" s="357"/>
      <c r="C381" s="357"/>
      <c r="D381" s="357"/>
      <c r="E381" s="61" t="s">
        <v>194</v>
      </c>
      <c r="F381" s="62"/>
    </row>
    <row r="382" spans="1:6" s="5" customFormat="1" ht="67.5" customHeight="1">
      <c r="A382" s="186" t="s">
        <v>435</v>
      </c>
      <c r="B382" s="187"/>
      <c r="C382" s="187"/>
      <c r="D382" s="188"/>
      <c r="E382" s="25" t="s">
        <v>194</v>
      </c>
      <c r="F382" s="64"/>
    </row>
    <row r="383" spans="1:6" ht="33" customHeight="1">
      <c r="A383" s="201" t="s">
        <v>288</v>
      </c>
      <c r="B383" s="391"/>
      <c r="C383" s="391"/>
      <c r="D383" s="391"/>
      <c r="E383" s="25" t="s">
        <v>194</v>
      </c>
      <c r="F383" s="63"/>
    </row>
    <row r="384" spans="1:6" ht="18.75" customHeight="1">
      <c r="A384" s="201" t="s">
        <v>107</v>
      </c>
      <c r="B384" s="201"/>
      <c r="C384" s="201"/>
      <c r="D384" s="201"/>
      <c r="E384" s="25" t="s">
        <v>194</v>
      </c>
      <c r="F384" s="63"/>
    </row>
    <row r="385" spans="1:6" ht="76.5" customHeight="1">
      <c r="A385" s="201" t="s">
        <v>289</v>
      </c>
      <c r="B385" s="201"/>
      <c r="C385" s="201"/>
      <c r="D385" s="201"/>
      <c r="E385" s="25" t="s">
        <v>194</v>
      </c>
      <c r="F385" s="63"/>
    </row>
    <row r="386" spans="1:6" ht="20.25" customHeight="1">
      <c r="A386" s="201" t="s">
        <v>77</v>
      </c>
      <c r="B386" s="201"/>
      <c r="C386" s="201"/>
      <c r="D386" s="201"/>
      <c r="E386" s="25" t="s">
        <v>194</v>
      </c>
      <c r="F386" s="63"/>
    </row>
    <row r="387" spans="1:6" ht="21.75" customHeight="1">
      <c r="A387" s="201" t="s">
        <v>103</v>
      </c>
      <c r="B387" s="201"/>
      <c r="C387" s="201"/>
      <c r="D387" s="201"/>
      <c r="E387" s="25" t="s">
        <v>194</v>
      </c>
      <c r="F387" s="63"/>
    </row>
    <row r="388" spans="1:6" ht="21.75" customHeight="1">
      <c r="A388" s="201" t="s">
        <v>106</v>
      </c>
      <c r="B388" s="201"/>
      <c r="C388" s="201"/>
      <c r="D388" s="201"/>
      <c r="E388" s="25" t="s">
        <v>194</v>
      </c>
      <c r="F388" s="63"/>
    </row>
    <row r="389" spans="1:6" ht="18.75" customHeight="1">
      <c r="A389" s="201" t="s">
        <v>134</v>
      </c>
      <c r="B389" s="201"/>
      <c r="C389" s="201"/>
      <c r="D389" s="201"/>
      <c r="E389" s="25" t="s">
        <v>194</v>
      </c>
      <c r="F389" s="63"/>
    </row>
    <row r="390" spans="1:6" ht="18.75" customHeight="1">
      <c r="A390" s="201" t="s">
        <v>104</v>
      </c>
      <c r="B390" s="201"/>
      <c r="C390" s="201"/>
      <c r="D390" s="201"/>
      <c r="E390" s="25" t="s">
        <v>194</v>
      </c>
      <c r="F390" s="63"/>
    </row>
    <row r="391" spans="1:6" s="5" customFormat="1" ht="41.25" customHeight="1">
      <c r="A391" s="186" t="s">
        <v>436</v>
      </c>
      <c r="B391" s="187"/>
      <c r="C391" s="187"/>
      <c r="D391" s="188"/>
      <c r="E391" s="25" t="s">
        <v>194</v>
      </c>
      <c r="F391" s="64"/>
    </row>
    <row r="392" spans="1:6" s="5" customFormat="1" ht="45.75" customHeight="1">
      <c r="A392" s="186" t="s">
        <v>437</v>
      </c>
      <c r="B392" s="187"/>
      <c r="C392" s="187"/>
      <c r="D392" s="188"/>
      <c r="E392" s="25" t="s">
        <v>194</v>
      </c>
      <c r="F392" s="64"/>
    </row>
    <row r="393" spans="1:6" ht="33" customHeight="1">
      <c r="A393" s="189" t="s">
        <v>441</v>
      </c>
      <c r="B393" s="190"/>
      <c r="C393" s="190"/>
      <c r="D393" s="190"/>
      <c r="E393" s="190"/>
      <c r="F393" s="191"/>
    </row>
    <row r="394" spans="1:6" ht="18" customHeight="1">
      <c r="A394" s="123" t="s">
        <v>65</v>
      </c>
      <c r="B394" s="124"/>
      <c r="C394" s="124"/>
      <c r="D394" s="125"/>
      <c r="E394" s="25" t="s">
        <v>194</v>
      </c>
      <c r="F394" s="53"/>
    </row>
    <row r="395" spans="1:6" ht="62.25" customHeight="1">
      <c r="A395" s="198" t="s">
        <v>442</v>
      </c>
      <c r="B395" s="199"/>
      <c r="C395" s="199"/>
      <c r="D395" s="200"/>
      <c r="E395" s="25" t="s">
        <v>194</v>
      </c>
      <c r="F395" s="53"/>
    </row>
    <row r="396" spans="1:6" ht="40.5" customHeight="1">
      <c r="A396" s="402" t="s">
        <v>438</v>
      </c>
      <c r="B396" s="403"/>
      <c r="C396" s="403"/>
      <c r="D396" s="404"/>
      <c r="E396" s="25" t="s">
        <v>194</v>
      </c>
      <c r="F396" s="53"/>
    </row>
    <row r="397" spans="1:6" ht="79.5" customHeight="1">
      <c r="A397" s="402" t="s">
        <v>439</v>
      </c>
      <c r="B397" s="403"/>
      <c r="C397" s="403"/>
      <c r="D397" s="404"/>
      <c r="E397" s="25" t="s">
        <v>194</v>
      </c>
      <c r="F397" s="53"/>
    </row>
    <row r="398" spans="1:6" ht="34.5" customHeight="1">
      <c r="A398" s="246" t="s">
        <v>440</v>
      </c>
      <c r="B398" s="247"/>
      <c r="C398" s="247"/>
      <c r="D398" s="248"/>
      <c r="E398" s="25" t="s">
        <v>194</v>
      </c>
      <c r="F398" s="53"/>
    </row>
    <row r="399" spans="1:6" s="3" customFormat="1" ht="30.75" customHeight="1">
      <c r="A399" s="65" t="s">
        <v>127</v>
      </c>
      <c r="B399" s="451" t="s">
        <v>43</v>
      </c>
      <c r="C399" s="466"/>
      <c r="D399" s="452"/>
      <c r="E399" s="477" t="s">
        <v>2</v>
      </c>
      <c r="F399" s="332"/>
    </row>
    <row r="400" spans="1:6" ht="54" customHeight="1">
      <c r="A400" s="66" t="s">
        <v>290</v>
      </c>
      <c r="B400" s="334">
        <f>E324</f>
        <v>0</v>
      </c>
      <c r="C400" s="335"/>
      <c r="D400" s="336"/>
      <c r="E400" s="92">
        <f>PRODUCT(E324*25/100)</f>
        <v>0</v>
      </c>
      <c r="F400" s="333"/>
    </row>
    <row r="401" spans="1:6" ht="48.75" customHeight="1">
      <c r="A401" s="30" t="s">
        <v>128</v>
      </c>
      <c r="B401" s="451" t="s">
        <v>43</v>
      </c>
      <c r="C401" s="466"/>
      <c r="D401" s="452"/>
      <c r="E401" s="445" t="s">
        <v>59</v>
      </c>
      <c r="F401" s="192"/>
    </row>
    <row r="402" spans="1:6" ht="66.75" customHeight="1">
      <c r="A402" s="66" t="s">
        <v>291</v>
      </c>
      <c r="B402" s="334">
        <f>E324</f>
        <v>0</v>
      </c>
      <c r="C402" s="335"/>
      <c r="D402" s="336"/>
      <c r="E402" s="92">
        <f>PRODUCT(E324*15/100)</f>
        <v>0</v>
      </c>
      <c r="F402" s="193"/>
    </row>
    <row r="403" spans="1:6" ht="18.75" customHeight="1">
      <c r="A403" s="120" t="s">
        <v>135</v>
      </c>
      <c r="B403" s="121"/>
      <c r="C403" s="121"/>
      <c r="D403" s="122"/>
      <c r="E403" s="55">
        <v>0</v>
      </c>
      <c r="F403" s="22"/>
    </row>
    <row r="404" spans="1:6" ht="32.25" customHeight="1">
      <c r="A404" s="123" t="s">
        <v>443</v>
      </c>
      <c r="B404" s="124"/>
      <c r="C404" s="124"/>
      <c r="D404" s="125"/>
      <c r="E404" s="23">
        <v>0</v>
      </c>
      <c r="F404" s="22"/>
    </row>
    <row r="405" spans="1:6" ht="33" customHeight="1">
      <c r="A405" s="117" t="s">
        <v>148</v>
      </c>
      <c r="B405" s="118"/>
      <c r="C405" s="118"/>
      <c r="D405" s="119"/>
      <c r="E405" s="23">
        <v>0</v>
      </c>
      <c r="F405" s="22"/>
    </row>
    <row r="406" spans="1:6" ht="41.25" customHeight="1">
      <c r="A406" s="117" t="s">
        <v>444</v>
      </c>
      <c r="B406" s="124"/>
      <c r="C406" s="124"/>
      <c r="D406" s="125"/>
      <c r="E406" s="25" t="s">
        <v>194</v>
      </c>
      <c r="F406" s="53"/>
    </row>
    <row r="407" spans="1:6" ht="64.5" customHeight="1">
      <c r="A407" s="120" t="s">
        <v>292</v>
      </c>
      <c r="B407" s="121"/>
      <c r="C407" s="121"/>
      <c r="D407" s="122"/>
      <c r="E407" s="67"/>
      <c r="F407" s="22"/>
    </row>
    <row r="408" spans="1:7" ht="31.5" customHeight="1">
      <c r="A408" s="246" t="s">
        <v>445</v>
      </c>
      <c r="B408" s="247"/>
      <c r="C408" s="247"/>
      <c r="D408" s="248"/>
      <c r="E408" s="25" t="s">
        <v>194</v>
      </c>
      <c r="F408" s="22"/>
      <c r="G408" s="7"/>
    </row>
    <row r="409" spans="1:7" s="9" customFormat="1" ht="28.5" customHeight="1">
      <c r="A409" s="246" t="s">
        <v>446</v>
      </c>
      <c r="B409" s="247"/>
      <c r="C409" s="247"/>
      <c r="D409" s="248"/>
      <c r="E409" s="25" t="s">
        <v>194</v>
      </c>
      <c r="F409" s="22"/>
      <c r="G409" s="8"/>
    </row>
    <row r="410" spans="1:6" ht="19.5" customHeight="1">
      <c r="A410" s="236" t="s">
        <v>157</v>
      </c>
      <c r="B410" s="237"/>
      <c r="C410" s="237"/>
      <c r="D410" s="238"/>
      <c r="E410" s="25" t="s">
        <v>194</v>
      </c>
      <c r="F410" s="22"/>
    </row>
    <row r="411" spans="1:6" s="9" customFormat="1" ht="39.75" customHeight="1">
      <c r="A411" s="130" t="s">
        <v>447</v>
      </c>
      <c r="B411" s="131"/>
      <c r="C411" s="131"/>
      <c r="D411" s="132"/>
      <c r="E411" s="25" t="s">
        <v>194</v>
      </c>
      <c r="F411" s="68"/>
    </row>
    <row r="412" spans="1:6" s="5" customFormat="1" ht="41.25" customHeight="1">
      <c r="A412" s="117" t="s">
        <v>448</v>
      </c>
      <c r="B412" s="118"/>
      <c r="C412" s="118"/>
      <c r="D412" s="118"/>
      <c r="E412" s="25" t="s">
        <v>194</v>
      </c>
      <c r="F412" s="51"/>
    </row>
    <row r="413" spans="1:6" s="5" customFormat="1" ht="51.75" customHeight="1">
      <c r="A413" s="441" t="s">
        <v>548</v>
      </c>
      <c r="B413" s="442"/>
      <c r="C413" s="442"/>
      <c r="D413" s="442"/>
      <c r="E413" s="442"/>
      <c r="F413" s="443"/>
    </row>
    <row r="414" spans="1:6" s="5" customFormat="1" ht="17.25" customHeight="1">
      <c r="A414" s="170" t="s">
        <v>449</v>
      </c>
      <c r="B414" s="171"/>
      <c r="C414" s="171"/>
      <c r="D414" s="172"/>
      <c r="E414" s="67"/>
      <c r="F414" s="22"/>
    </row>
    <row r="415" spans="1:6" s="5" customFormat="1" ht="20.25" customHeight="1">
      <c r="A415" s="208" t="s">
        <v>293</v>
      </c>
      <c r="B415" s="209"/>
      <c r="C415" s="209"/>
      <c r="D415" s="210"/>
      <c r="E415" s="25" t="s">
        <v>194</v>
      </c>
      <c r="F415" s="22"/>
    </row>
    <row r="416" spans="1:6" s="5" customFormat="1" ht="29.25" customHeight="1">
      <c r="A416" s="159" t="s">
        <v>35</v>
      </c>
      <c r="B416" s="159"/>
      <c r="C416" s="159"/>
      <c r="D416" s="160"/>
      <c r="E416" s="25" t="s">
        <v>194</v>
      </c>
      <c r="F416" s="22"/>
    </row>
    <row r="417" spans="1:6" s="5" customFormat="1" ht="41.25" customHeight="1">
      <c r="A417" s="211" t="s">
        <v>450</v>
      </c>
      <c r="B417" s="212"/>
      <c r="C417" s="212"/>
      <c r="D417" s="213"/>
      <c r="E417" s="25" t="s">
        <v>194</v>
      </c>
      <c r="F417" s="22"/>
    </row>
    <row r="418" spans="1:6" s="5" customFormat="1" ht="17.25" customHeight="1">
      <c r="A418" s="184" t="s">
        <v>36</v>
      </c>
      <c r="B418" s="184"/>
      <c r="C418" s="184"/>
      <c r="D418" s="184"/>
      <c r="E418" s="25" t="s">
        <v>194</v>
      </c>
      <c r="F418" s="22"/>
    </row>
    <row r="419" spans="1:6" s="5" customFormat="1" ht="17.25" customHeight="1">
      <c r="A419" s="184" t="s">
        <v>37</v>
      </c>
      <c r="B419" s="184"/>
      <c r="C419" s="184"/>
      <c r="D419" s="184"/>
      <c r="E419" s="25" t="s">
        <v>194</v>
      </c>
      <c r="F419" s="22"/>
    </row>
    <row r="420" spans="1:6" s="5" customFormat="1" ht="17.25" customHeight="1">
      <c r="A420" s="184" t="s">
        <v>38</v>
      </c>
      <c r="B420" s="184"/>
      <c r="C420" s="184"/>
      <c r="D420" s="184"/>
      <c r="E420" s="25" t="s">
        <v>194</v>
      </c>
      <c r="F420" s="22"/>
    </row>
    <row r="421" spans="1:6" s="5" customFormat="1" ht="17.25" customHeight="1">
      <c r="A421" s="184" t="s">
        <v>136</v>
      </c>
      <c r="B421" s="184"/>
      <c r="C421" s="184"/>
      <c r="D421" s="184"/>
      <c r="E421" s="25" t="s">
        <v>194</v>
      </c>
      <c r="F421" s="22"/>
    </row>
    <row r="422" spans="1:6" s="5" customFormat="1" ht="17.25" customHeight="1">
      <c r="A422" s="185" t="s">
        <v>39</v>
      </c>
      <c r="B422" s="185"/>
      <c r="C422" s="185"/>
      <c r="D422" s="185"/>
      <c r="E422" s="25" t="s">
        <v>194</v>
      </c>
      <c r="F422" s="22"/>
    </row>
    <row r="423" spans="1:6" s="5" customFormat="1" ht="17.25" customHeight="1">
      <c r="A423" s="185" t="s">
        <v>40</v>
      </c>
      <c r="B423" s="185"/>
      <c r="C423" s="185"/>
      <c r="D423" s="185"/>
      <c r="E423" s="25" t="s">
        <v>194</v>
      </c>
      <c r="F423" s="22"/>
    </row>
    <row r="424" spans="1:6" s="5" customFormat="1" ht="39.75" customHeight="1">
      <c r="A424" s="353" t="s">
        <v>0</v>
      </c>
      <c r="B424" s="353"/>
      <c r="C424" s="353"/>
      <c r="D424" s="353"/>
      <c r="E424" s="25" t="s">
        <v>194</v>
      </c>
      <c r="F424" s="22"/>
    </row>
    <row r="425" spans="1:6" s="5" customFormat="1" ht="34.5" customHeight="1">
      <c r="A425" s="420" t="s">
        <v>150</v>
      </c>
      <c r="B425" s="420"/>
      <c r="C425" s="420"/>
      <c r="D425" s="421"/>
      <c r="E425" s="25"/>
      <c r="F425" s="22"/>
    </row>
    <row r="426" spans="1:6" s="5" customFormat="1" ht="18" customHeight="1">
      <c r="A426" s="93" t="s">
        <v>149</v>
      </c>
      <c r="B426" s="93"/>
      <c r="C426" s="93"/>
      <c r="D426" s="94"/>
      <c r="E426" s="25" t="s">
        <v>194</v>
      </c>
      <c r="F426" s="22"/>
    </row>
    <row r="427" spans="1:6" s="5" customFormat="1" ht="16.5" customHeight="1">
      <c r="A427" s="159" t="s">
        <v>454</v>
      </c>
      <c r="B427" s="159"/>
      <c r="C427" s="159"/>
      <c r="D427" s="160"/>
      <c r="E427" s="25" t="s">
        <v>194</v>
      </c>
      <c r="F427" s="22"/>
    </row>
    <row r="428" spans="1:6" s="5" customFormat="1" ht="33" customHeight="1">
      <c r="A428" s="159" t="s">
        <v>451</v>
      </c>
      <c r="B428" s="159"/>
      <c r="C428" s="159"/>
      <c r="D428" s="160"/>
      <c r="E428" s="25" t="s">
        <v>194</v>
      </c>
      <c r="F428" s="22"/>
    </row>
    <row r="429" spans="1:6" s="5" customFormat="1" ht="33" customHeight="1">
      <c r="A429" s="159" t="s">
        <v>452</v>
      </c>
      <c r="B429" s="159"/>
      <c r="C429" s="159"/>
      <c r="D429" s="160"/>
      <c r="E429" s="25" t="s">
        <v>194</v>
      </c>
      <c r="F429" s="22"/>
    </row>
    <row r="430" spans="1:6" s="5" customFormat="1" ht="32.25" customHeight="1">
      <c r="A430" s="159" t="s">
        <v>453</v>
      </c>
      <c r="B430" s="159"/>
      <c r="C430" s="159"/>
      <c r="D430" s="160"/>
      <c r="E430" s="25" t="s">
        <v>194</v>
      </c>
      <c r="F430" s="22"/>
    </row>
    <row r="431" spans="1:6" s="5" customFormat="1" ht="59.25" customHeight="1">
      <c r="A431" s="159" t="s">
        <v>455</v>
      </c>
      <c r="B431" s="159"/>
      <c r="C431" s="159"/>
      <c r="D431" s="160"/>
      <c r="E431" s="25" t="s">
        <v>194</v>
      </c>
      <c r="F431" s="22"/>
    </row>
    <row r="432" spans="1:6" s="5" customFormat="1" ht="49.5" customHeight="1">
      <c r="A432" s="166" t="s">
        <v>456</v>
      </c>
      <c r="B432" s="166"/>
      <c r="C432" s="166"/>
      <c r="D432" s="167"/>
      <c r="E432" s="25" t="s">
        <v>194</v>
      </c>
      <c r="F432" s="22"/>
    </row>
    <row r="433" spans="1:6" s="5" customFormat="1" ht="33.75" customHeight="1">
      <c r="A433" s="159" t="s">
        <v>457</v>
      </c>
      <c r="B433" s="159"/>
      <c r="C433" s="159"/>
      <c r="D433" s="160"/>
      <c r="E433" s="25" t="s">
        <v>194</v>
      </c>
      <c r="F433" s="22"/>
    </row>
    <row r="434" spans="1:6" s="5" customFormat="1" ht="30.75" customHeight="1">
      <c r="A434" s="166" t="s">
        <v>458</v>
      </c>
      <c r="B434" s="166"/>
      <c r="C434" s="166"/>
      <c r="D434" s="167"/>
      <c r="E434" s="25" t="s">
        <v>194</v>
      </c>
      <c r="F434" s="22"/>
    </row>
    <row r="435" spans="1:6" s="5" customFormat="1" ht="31.5" customHeight="1">
      <c r="A435" s="166" t="s">
        <v>460</v>
      </c>
      <c r="B435" s="166"/>
      <c r="C435" s="166"/>
      <c r="D435" s="167"/>
      <c r="E435" s="25" t="s">
        <v>194</v>
      </c>
      <c r="F435" s="22"/>
    </row>
    <row r="436" spans="1:6" s="5" customFormat="1" ht="31.5" customHeight="1">
      <c r="A436" s="166" t="s">
        <v>459</v>
      </c>
      <c r="B436" s="166"/>
      <c r="C436" s="166"/>
      <c r="D436" s="167"/>
      <c r="E436" s="25" t="s">
        <v>194</v>
      </c>
      <c r="F436" s="22"/>
    </row>
    <row r="437" spans="1:6" s="5" customFormat="1" ht="16.5" customHeight="1">
      <c r="A437" s="97" t="s">
        <v>461</v>
      </c>
      <c r="B437" s="95"/>
      <c r="C437" s="95"/>
      <c r="D437" s="96"/>
      <c r="E437" s="25" t="s">
        <v>194</v>
      </c>
      <c r="F437" s="22"/>
    </row>
    <row r="438" spans="1:6" s="5" customFormat="1" ht="51.75" customHeight="1">
      <c r="A438" s="166" t="s">
        <v>462</v>
      </c>
      <c r="B438" s="166"/>
      <c r="C438" s="166"/>
      <c r="D438" s="167"/>
      <c r="E438" s="25" t="s">
        <v>194</v>
      </c>
      <c r="F438" s="22"/>
    </row>
    <row r="439" spans="1:6" s="5" customFormat="1" ht="33.75" customHeight="1">
      <c r="A439" s="166" t="s">
        <v>463</v>
      </c>
      <c r="B439" s="166"/>
      <c r="C439" s="166"/>
      <c r="D439" s="167"/>
      <c r="E439" s="25" t="s">
        <v>194</v>
      </c>
      <c r="F439" s="22"/>
    </row>
    <row r="440" spans="1:6" s="5" customFormat="1" ht="27.75" customHeight="1">
      <c r="A440" s="166" t="s">
        <v>464</v>
      </c>
      <c r="B440" s="166"/>
      <c r="C440" s="166"/>
      <c r="D440" s="167"/>
      <c r="E440" s="25" t="s">
        <v>194</v>
      </c>
      <c r="F440" s="22"/>
    </row>
    <row r="441" spans="1:6" s="5" customFormat="1" ht="51" customHeight="1">
      <c r="A441" s="166" t="s">
        <v>465</v>
      </c>
      <c r="B441" s="166"/>
      <c r="C441" s="166"/>
      <c r="D441" s="167"/>
      <c r="E441" s="25" t="s">
        <v>194</v>
      </c>
      <c r="F441" s="22"/>
    </row>
    <row r="442" spans="1:6" s="5" customFormat="1" ht="46.5" customHeight="1">
      <c r="A442" s="166" t="s">
        <v>466</v>
      </c>
      <c r="B442" s="166"/>
      <c r="C442" s="166"/>
      <c r="D442" s="167"/>
      <c r="E442" s="25" t="s">
        <v>194</v>
      </c>
      <c r="F442" s="22"/>
    </row>
    <row r="443" spans="1:6" s="5" customFormat="1" ht="35.25" customHeight="1">
      <c r="A443" s="166" t="s">
        <v>467</v>
      </c>
      <c r="B443" s="166"/>
      <c r="C443" s="166"/>
      <c r="D443" s="167"/>
      <c r="E443" s="25" t="s">
        <v>194</v>
      </c>
      <c r="F443" s="22"/>
    </row>
    <row r="444" spans="1:6" s="5" customFormat="1" ht="19.5" customHeight="1">
      <c r="A444" s="166" t="s">
        <v>468</v>
      </c>
      <c r="B444" s="166"/>
      <c r="C444" s="166"/>
      <c r="D444" s="167"/>
      <c r="E444" s="25" t="s">
        <v>194</v>
      </c>
      <c r="F444" s="22"/>
    </row>
    <row r="445" spans="1:6" s="5" customFormat="1" ht="19.5" customHeight="1">
      <c r="A445" s="166" t="s">
        <v>469</v>
      </c>
      <c r="B445" s="166"/>
      <c r="C445" s="166"/>
      <c r="D445" s="167"/>
      <c r="E445" s="25" t="s">
        <v>194</v>
      </c>
      <c r="F445" s="22"/>
    </row>
    <row r="446" spans="1:6" s="5" customFormat="1" ht="57" customHeight="1">
      <c r="A446" s="166" t="s">
        <v>470</v>
      </c>
      <c r="B446" s="166"/>
      <c r="C446" s="166"/>
      <c r="D446" s="167"/>
      <c r="E446" s="25" t="s">
        <v>194</v>
      </c>
      <c r="F446" s="22"/>
    </row>
    <row r="447" spans="1:6" s="5" customFormat="1" ht="35.25" customHeight="1">
      <c r="A447" s="166" t="s">
        <v>471</v>
      </c>
      <c r="B447" s="166"/>
      <c r="C447" s="166"/>
      <c r="D447" s="167"/>
      <c r="E447" s="25" t="s">
        <v>194</v>
      </c>
      <c r="F447" s="22"/>
    </row>
    <row r="448" spans="1:6" s="5" customFormat="1" ht="32.25" customHeight="1">
      <c r="A448" s="166" t="s">
        <v>472</v>
      </c>
      <c r="B448" s="166"/>
      <c r="C448" s="166"/>
      <c r="D448" s="167"/>
      <c r="E448" s="25" t="s">
        <v>194</v>
      </c>
      <c r="F448" s="22"/>
    </row>
    <row r="449" spans="1:6" s="5" customFormat="1" ht="39" customHeight="1">
      <c r="A449" s="166" t="s">
        <v>473</v>
      </c>
      <c r="B449" s="166"/>
      <c r="C449" s="166"/>
      <c r="D449" s="167"/>
      <c r="E449" s="25" t="s">
        <v>194</v>
      </c>
      <c r="F449" s="22"/>
    </row>
    <row r="450" spans="1:6" s="5" customFormat="1" ht="21.75" customHeight="1">
      <c r="A450" s="166" t="s">
        <v>474</v>
      </c>
      <c r="B450" s="166"/>
      <c r="C450" s="166"/>
      <c r="D450" s="167"/>
      <c r="E450" s="25" t="s">
        <v>194</v>
      </c>
      <c r="F450" s="22"/>
    </row>
    <row r="451" spans="1:6" s="5" customFormat="1" ht="30.75" customHeight="1">
      <c r="A451" s="166" t="s">
        <v>475</v>
      </c>
      <c r="B451" s="166"/>
      <c r="C451" s="166"/>
      <c r="D451" s="167"/>
      <c r="E451" s="25" t="s">
        <v>194</v>
      </c>
      <c r="F451" s="22"/>
    </row>
    <row r="452" spans="1:6" s="5" customFormat="1" ht="43.5" customHeight="1">
      <c r="A452" s="166" t="s">
        <v>476</v>
      </c>
      <c r="B452" s="166"/>
      <c r="C452" s="166"/>
      <c r="D452" s="167"/>
      <c r="E452" s="25" t="s">
        <v>194</v>
      </c>
      <c r="F452" s="22"/>
    </row>
    <row r="453" spans="1:6" s="5" customFormat="1" ht="33" customHeight="1">
      <c r="A453" s="166" t="s">
        <v>477</v>
      </c>
      <c r="B453" s="166"/>
      <c r="C453" s="166"/>
      <c r="D453" s="167"/>
      <c r="E453" s="25" t="s">
        <v>194</v>
      </c>
      <c r="F453" s="22"/>
    </row>
    <row r="454" spans="1:6" s="5" customFormat="1" ht="27" customHeight="1">
      <c r="A454" s="166" t="s">
        <v>478</v>
      </c>
      <c r="B454" s="166"/>
      <c r="C454" s="166"/>
      <c r="D454" s="167"/>
      <c r="E454" s="25" t="s">
        <v>194</v>
      </c>
      <c r="F454" s="22"/>
    </row>
    <row r="455" spans="1:6" s="5" customFormat="1" ht="31.5" customHeight="1">
      <c r="A455" s="166" t="s">
        <v>479</v>
      </c>
      <c r="B455" s="166"/>
      <c r="C455" s="166"/>
      <c r="D455" s="167"/>
      <c r="E455" s="25" t="s">
        <v>194</v>
      </c>
      <c r="F455" s="22"/>
    </row>
    <row r="456" spans="1:6" s="5" customFormat="1" ht="117" customHeight="1">
      <c r="A456" s="182" t="s">
        <v>294</v>
      </c>
      <c r="B456" s="182"/>
      <c r="C456" s="182"/>
      <c r="D456" s="183"/>
      <c r="E456" s="25" t="s">
        <v>194</v>
      </c>
      <c r="F456" s="22"/>
    </row>
    <row r="457" spans="1:6" s="5" customFormat="1" ht="105" customHeight="1">
      <c r="A457" s="159" t="s">
        <v>295</v>
      </c>
      <c r="B457" s="166"/>
      <c r="C457" s="166"/>
      <c r="D457" s="167"/>
      <c r="E457" s="25" t="s">
        <v>194</v>
      </c>
      <c r="F457" s="22"/>
    </row>
    <row r="458" spans="1:6" s="5" customFormat="1" ht="83.25" customHeight="1">
      <c r="A458" s="151" t="s">
        <v>296</v>
      </c>
      <c r="B458" s="182"/>
      <c r="C458" s="182"/>
      <c r="D458" s="183"/>
      <c r="E458" s="25" t="s">
        <v>194</v>
      </c>
      <c r="F458" s="22"/>
    </row>
    <row r="459" spans="1:6" s="5" customFormat="1" ht="42" customHeight="1">
      <c r="A459" s="151" t="s">
        <v>297</v>
      </c>
      <c r="B459" s="182"/>
      <c r="C459" s="182"/>
      <c r="D459" s="183"/>
      <c r="E459" s="25" t="s">
        <v>194</v>
      </c>
      <c r="F459" s="22"/>
    </row>
    <row r="460" spans="1:6" s="5" customFormat="1" ht="70.5" customHeight="1">
      <c r="A460" s="151" t="s">
        <v>298</v>
      </c>
      <c r="B460" s="182"/>
      <c r="C460" s="182"/>
      <c r="D460" s="183"/>
      <c r="E460" s="25" t="s">
        <v>194</v>
      </c>
      <c r="F460" s="22"/>
    </row>
    <row r="461" spans="1:6" s="5" customFormat="1" ht="51.75" customHeight="1">
      <c r="A461" s="182" t="s">
        <v>62</v>
      </c>
      <c r="B461" s="182"/>
      <c r="C461" s="182"/>
      <c r="D461" s="183"/>
      <c r="E461" s="25" t="s">
        <v>194</v>
      </c>
      <c r="F461" s="22"/>
    </row>
    <row r="462" spans="1:6" s="5" customFormat="1" ht="41.25" customHeight="1">
      <c r="A462" s="182" t="s">
        <v>63</v>
      </c>
      <c r="B462" s="182"/>
      <c r="C462" s="182"/>
      <c r="D462" s="183"/>
      <c r="E462" s="25" t="s">
        <v>194</v>
      </c>
      <c r="F462" s="22"/>
    </row>
    <row r="463" spans="1:6" s="5" customFormat="1" ht="110.25" customHeight="1">
      <c r="A463" s="182" t="s">
        <v>58</v>
      </c>
      <c r="B463" s="182"/>
      <c r="C463" s="182"/>
      <c r="D463" s="183"/>
      <c r="E463" s="25" t="s">
        <v>194</v>
      </c>
      <c r="F463" s="22"/>
    </row>
    <row r="464" spans="1:6" s="5" customFormat="1" ht="30.75" customHeight="1">
      <c r="A464" s="182" t="s">
        <v>61</v>
      </c>
      <c r="B464" s="182"/>
      <c r="C464" s="182"/>
      <c r="D464" s="183"/>
      <c r="E464" s="25" t="s">
        <v>194</v>
      </c>
      <c r="F464" s="22"/>
    </row>
    <row r="465" spans="1:6" s="5" customFormat="1" ht="118.5" customHeight="1">
      <c r="A465" s="182" t="s">
        <v>68</v>
      </c>
      <c r="B465" s="182"/>
      <c r="C465" s="182"/>
      <c r="D465" s="183"/>
      <c r="E465" s="25" t="s">
        <v>194</v>
      </c>
      <c r="F465" s="22"/>
    </row>
    <row r="466" spans="1:6" s="5" customFormat="1" ht="41.25" customHeight="1">
      <c r="A466" s="182" t="s">
        <v>69</v>
      </c>
      <c r="B466" s="182"/>
      <c r="C466" s="182"/>
      <c r="D466" s="183"/>
      <c r="E466" s="25" t="s">
        <v>194</v>
      </c>
      <c r="F466" s="22"/>
    </row>
    <row r="467" spans="1:6" s="5" customFormat="1" ht="70.5" customHeight="1">
      <c r="A467" s="173" t="s">
        <v>299</v>
      </c>
      <c r="B467" s="151"/>
      <c r="C467" s="151"/>
      <c r="D467" s="152"/>
      <c r="E467" s="25" t="s">
        <v>194</v>
      </c>
      <c r="F467" s="22"/>
    </row>
    <row r="468" spans="1:6" s="5" customFormat="1" ht="39.75" customHeight="1">
      <c r="A468" s="181" t="s">
        <v>480</v>
      </c>
      <c r="B468" s="181"/>
      <c r="C468" s="181"/>
      <c r="D468" s="181"/>
      <c r="E468" s="25" t="s">
        <v>194</v>
      </c>
      <c r="F468" s="22"/>
    </row>
    <row r="469" spans="1:6" s="5" customFormat="1" ht="28.5" customHeight="1">
      <c r="A469" s="178" t="s">
        <v>481</v>
      </c>
      <c r="B469" s="181"/>
      <c r="C469" s="181"/>
      <c r="D469" s="181"/>
      <c r="E469" s="25" t="s">
        <v>194</v>
      </c>
      <c r="F469" s="22"/>
    </row>
    <row r="470" spans="1:6" s="5" customFormat="1" ht="92.25" customHeight="1">
      <c r="A470" s="179" t="s">
        <v>482</v>
      </c>
      <c r="B470" s="166"/>
      <c r="C470" s="166"/>
      <c r="D470" s="167"/>
      <c r="E470" s="25" t="s">
        <v>194</v>
      </c>
      <c r="F470" s="22"/>
    </row>
    <row r="471" spans="1:6" s="5" customFormat="1" ht="64.5" customHeight="1">
      <c r="A471" s="179" t="s">
        <v>483</v>
      </c>
      <c r="B471" s="182"/>
      <c r="C471" s="182"/>
      <c r="D471" s="183"/>
      <c r="E471" s="25" t="s">
        <v>194</v>
      </c>
      <c r="F471" s="22"/>
    </row>
    <row r="472" spans="1:6" s="5" customFormat="1" ht="56.25" customHeight="1">
      <c r="A472" s="179" t="s">
        <v>484</v>
      </c>
      <c r="B472" s="166"/>
      <c r="C472" s="166"/>
      <c r="D472" s="167"/>
      <c r="E472" s="25" t="s">
        <v>194</v>
      </c>
      <c r="F472" s="22"/>
    </row>
    <row r="473" spans="1:6" s="5" customFormat="1" ht="78.75" customHeight="1">
      <c r="A473" s="178" t="s">
        <v>485</v>
      </c>
      <c r="B473" s="178"/>
      <c r="C473" s="178"/>
      <c r="D473" s="178"/>
      <c r="E473" s="25" t="s">
        <v>194</v>
      </c>
      <c r="F473" s="22"/>
    </row>
    <row r="474" spans="1:6" s="5" customFormat="1" ht="78" customHeight="1">
      <c r="A474" s="178" t="s">
        <v>486</v>
      </c>
      <c r="B474" s="178"/>
      <c r="C474" s="178"/>
      <c r="D474" s="178"/>
      <c r="E474" s="25" t="s">
        <v>194</v>
      </c>
      <c r="F474" s="22"/>
    </row>
    <row r="475" spans="1:6" s="5" customFormat="1" ht="15" customHeight="1">
      <c r="A475" s="180" t="s">
        <v>487</v>
      </c>
      <c r="B475" s="180"/>
      <c r="C475" s="180"/>
      <c r="D475" s="180"/>
      <c r="E475" s="25" t="s">
        <v>194</v>
      </c>
      <c r="F475" s="22"/>
    </row>
    <row r="476" spans="1:6" s="5" customFormat="1" ht="56.25" customHeight="1">
      <c r="A476" s="178" t="s">
        <v>64</v>
      </c>
      <c r="B476" s="178"/>
      <c r="C476" s="178"/>
      <c r="D476" s="178"/>
      <c r="E476" s="25" t="s">
        <v>194</v>
      </c>
      <c r="F476" s="22"/>
    </row>
    <row r="477" spans="1:6" s="5" customFormat="1" ht="83.25" customHeight="1">
      <c r="A477" s="179" t="s">
        <v>488</v>
      </c>
      <c r="B477" s="166"/>
      <c r="C477" s="166"/>
      <c r="D477" s="167"/>
      <c r="E477" s="25" t="s">
        <v>194</v>
      </c>
      <c r="F477" s="22"/>
    </row>
    <row r="478" spans="1:6" s="5" customFormat="1" ht="55.5" customHeight="1">
      <c r="A478" s="173" t="s">
        <v>300</v>
      </c>
      <c r="B478" s="166"/>
      <c r="C478" s="166"/>
      <c r="D478" s="167"/>
      <c r="E478" s="25" t="s">
        <v>194</v>
      </c>
      <c r="F478" s="22"/>
    </row>
    <row r="479" spans="1:6" s="5" customFormat="1" ht="66" customHeight="1">
      <c r="A479" s="173" t="s">
        <v>489</v>
      </c>
      <c r="B479" s="166"/>
      <c r="C479" s="166"/>
      <c r="D479" s="167"/>
      <c r="E479" s="25" t="s">
        <v>194</v>
      </c>
      <c r="F479" s="22"/>
    </row>
    <row r="480" spans="1:6" s="5" customFormat="1" ht="41.25" customHeight="1">
      <c r="A480" s="173" t="s">
        <v>301</v>
      </c>
      <c r="B480" s="159"/>
      <c r="C480" s="159"/>
      <c r="D480" s="160"/>
      <c r="E480" s="25" t="s">
        <v>194</v>
      </c>
      <c r="F480" s="22"/>
    </row>
    <row r="481" spans="1:6" s="5" customFormat="1" ht="56.25" customHeight="1">
      <c r="A481" s="177" t="s">
        <v>96</v>
      </c>
      <c r="B481" s="136"/>
      <c r="C481" s="136"/>
      <c r="D481" s="161"/>
      <c r="E481" s="25" t="s">
        <v>194</v>
      </c>
      <c r="F481" s="22"/>
    </row>
    <row r="482" spans="1:6" s="5" customFormat="1" ht="110.25" customHeight="1">
      <c r="A482" s="173" t="s">
        <v>302</v>
      </c>
      <c r="B482" s="159"/>
      <c r="C482" s="159"/>
      <c r="D482" s="159"/>
      <c r="E482" s="25" t="s">
        <v>194</v>
      </c>
      <c r="F482" s="22"/>
    </row>
    <row r="483" spans="1:6" s="5" customFormat="1" ht="18.75" customHeight="1">
      <c r="A483" s="173" t="s">
        <v>116</v>
      </c>
      <c r="B483" s="159"/>
      <c r="C483" s="159"/>
      <c r="D483" s="159"/>
      <c r="E483" s="160"/>
      <c r="F483" s="22"/>
    </row>
    <row r="484" spans="1:6" s="5" customFormat="1" ht="81.75" customHeight="1">
      <c r="A484" s="173" t="s">
        <v>492</v>
      </c>
      <c r="B484" s="159"/>
      <c r="C484" s="159"/>
      <c r="D484" s="160"/>
      <c r="E484" s="25" t="s">
        <v>194</v>
      </c>
      <c r="F484" s="22"/>
    </row>
    <row r="485" spans="1:6" s="5" customFormat="1" ht="41.25" customHeight="1">
      <c r="A485" s="174" t="s">
        <v>137</v>
      </c>
      <c r="B485" s="175"/>
      <c r="C485" s="175"/>
      <c r="D485" s="176"/>
      <c r="E485" s="25" t="s">
        <v>194</v>
      </c>
      <c r="F485" s="22"/>
    </row>
    <row r="486" spans="1:6" s="5" customFormat="1" ht="41.25" customHeight="1">
      <c r="A486" s="159" t="s">
        <v>494</v>
      </c>
      <c r="B486" s="159"/>
      <c r="C486" s="159"/>
      <c r="D486" s="160"/>
      <c r="E486" s="25" t="s">
        <v>194</v>
      </c>
      <c r="F486" s="22"/>
    </row>
    <row r="487" spans="1:6" s="5" customFormat="1" ht="32.25" customHeight="1">
      <c r="A487" s="159" t="s">
        <v>493</v>
      </c>
      <c r="B487" s="166"/>
      <c r="C487" s="166"/>
      <c r="D487" s="167"/>
      <c r="E487" s="25" t="s">
        <v>194</v>
      </c>
      <c r="F487" s="22"/>
    </row>
    <row r="488" spans="1:6" s="5" customFormat="1" ht="44.25" customHeight="1">
      <c r="A488" s="159" t="s">
        <v>495</v>
      </c>
      <c r="B488" s="159"/>
      <c r="C488" s="159"/>
      <c r="D488" s="160"/>
      <c r="E488" s="25" t="s">
        <v>194</v>
      </c>
      <c r="F488" s="22"/>
    </row>
    <row r="489" spans="1:6" s="5" customFormat="1" ht="49.5" customHeight="1">
      <c r="A489" s="173" t="s">
        <v>496</v>
      </c>
      <c r="B489" s="159"/>
      <c r="C489" s="159"/>
      <c r="D489" s="160"/>
      <c r="E489" s="25" t="s">
        <v>194</v>
      </c>
      <c r="F489" s="22"/>
    </row>
    <row r="490" spans="1:6" s="5" customFormat="1" ht="20.25" customHeight="1">
      <c r="A490" s="159" t="s">
        <v>497</v>
      </c>
      <c r="B490" s="159"/>
      <c r="C490" s="159"/>
      <c r="D490" s="160"/>
      <c r="E490" s="25" t="s">
        <v>194</v>
      </c>
      <c r="F490" s="22"/>
    </row>
    <row r="491" spans="1:6" s="5" customFormat="1" ht="33" customHeight="1">
      <c r="A491" s="159" t="s">
        <v>498</v>
      </c>
      <c r="B491" s="159"/>
      <c r="C491" s="159"/>
      <c r="D491" s="160"/>
      <c r="E491" s="25" t="s">
        <v>194</v>
      </c>
      <c r="F491" s="22"/>
    </row>
    <row r="492" spans="1:6" s="5" customFormat="1" ht="18.75" customHeight="1">
      <c r="A492" s="173" t="s">
        <v>490</v>
      </c>
      <c r="B492" s="159"/>
      <c r="C492" s="159"/>
      <c r="D492" s="160"/>
      <c r="E492" s="25" t="s">
        <v>194</v>
      </c>
      <c r="F492" s="22"/>
    </row>
    <row r="493" spans="1:6" s="5" customFormat="1" ht="65.25" customHeight="1">
      <c r="A493" s="173" t="s">
        <v>500</v>
      </c>
      <c r="B493" s="159"/>
      <c r="C493" s="159"/>
      <c r="D493" s="160"/>
      <c r="E493" s="25" t="s">
        <v>194</v>
      </c>
      <c r="F493" s="22"/>
    </row>
    <row r="494" spans="1:6" s="5" customFormat="1" ht="18.75" customHeight="1">
      <c r="A494" s="151" t="s">
        <v>499</v>
      </c>
      <c r="B494" s="182"/>
      <c r="C494" s="182"/>
      <c r="D494" s="183"/>
      <c r="E494" s="25" t="s">
        <v>194</v>
      </c>
      <c r="F494" s="22"/>
    </row>
    <row r="495" spans="1:6" s="5" customFormat="1" ht="33.75" customHeight="1">
      <c r="A495" s="151" t="s">
        <v>501</v>
      </c>
      <c r="B495" s="182"/>
      <c r="C495" s="182"/>
      <c r="D495" s="183"/>
      <c r="E495" s="25" t="s">
        <v>194</v>
      </c>
      <c r="F495" s="22"/>
    </row>
    <row r="496" spans="1:6" s="5" customFormat="1" ht="32.25" customHeight="1">
      <c r="A496" s="151" t="s">
        <v>502</v>
      </c>
      <c r="B496" s="182"/>
      <c r="C496" s="182"/>
      <c r="D496" s="183"/>
      <c r="E496" s="25" t="s">
        <v>194</v>
      </c>
      <c r="F496" s="22"/>
    </row>
    <row r="497" spans="1:6" s="5" customFormat="1" ht="28.5" customHeight="1">
      <c r="A497" s="151" t="s">
        <v>303</v>
      </c>
      <c r="B497" s="151"/>
      <c r="C497" s="151"/>
      <c r="D497" s="152"/>
      <c r="E497" s="25" t="s">
        <v>194</v>
      </c>
      <c r="F497" s="22"/>
    </row>
    <row r="498" spans="1:6" s="5" customFormat="1" ht="29.25" customHeight="1">
      <c r="A498" s="159" t="s">
        <v>304</v>
      </c>
      <c r="B498" s="159"/>
      <c r="C498" s="159"/>
      <c r="D498" s="160"/>
      <c r="E498" s="25" t="s">
        <v>194</v>
      </c>
      <c r="F498" s="22"/>
    </row>
    <row r="499" spans="1:6" s="5" customFormat="1" ht="35.25" customHeight="1">
      <c r="A499" s="159" t="s">
        <v>305</v>
      </c>
      <c r="B499" s="166"/>
      <c r="C499" s="166"/>
      <c r="D499" s="167"/>
      <c r="E499" s="25" t="s">
        <v>194</v>
      </c>
      <c r="F499" s="22"/>
    </row>
    <row r="500" spans="1:6" s="5" customFormat="1" ht="19.5" customHeight="1">
      <c r="A500" s="159" t="s">
        <v>491</v>
      </c>
      <c r="B500" s="159"/>
      <c r="C500" s="159"/>
      <c r="D500" s="160"/>
      <c r="E500" s="25" t="s">
        <v>194</v>
      </c>
      <c r="F500" s="22"/>
    </row>
    <row r="501" spans="1:6" s="5" customFormat="1" ht="62.25" customHeight="1">
      <c r="A501" s="151" t="s">
        <v>503</v>
      </c>
      <c r="B501" s="151"/>
      <c r="C501" s="151"/>
      <c r="D501" s="152"/>
      <c r="E501" s="25" t="s">
        <v>194</v>
      </c>
      <c r="F501" s="22"/>
    </row>
    <row r="502" spans="1:6" s="5" customFormat="1" ht="17.25" customHeight="1">
      <c r="A502" s="151" t="s">
        <v>306</v>
      </c>
      <c r="B502" s="151"/>
      <c r="C502" s="151"/>
      <c r="D502" s="152"/>
      <c r="E502" s="25" t="s">
        <v>194</v>
      </c>
      <c r="F502" s="22"/>
    </row>
    <row r="503" spans="1:6" s="5" customFormat="1" ht="17.25" customHeight="1">
      <c r="A503" s="151" t="s">
        <v>307</v>
      </c>
      <c r="B503" s="151"/>
      <c r="C503" s="151"/>
      <c r="D503" s="152"/>
      <c r="E503" s="25" t="s">
        <v>194</v>
      </c>
      <c r="F503" s="22"/>
    </row>
    <row r="504" spans="1:6" s="5" customFormat="1" ht="30" customHeight="1">
      <c r="A504" s="151" t="s">
        <v>504</v>
      </c>
      <c r="B504" s="151"/>
      <c r="C504" s="151"/>
      <c r="D504" s="152"/>
      <c r="E504" s="25" t="s">
        <v>194</v>
      </c>
      <c r="F504" s="22"/>
    </row>
    <row r="505" spans="1:6" s="5" customFormat="1" ht="30" customHeight="1">
      <c r="A505" s="151" t="s">
        <v>505</v>
      </c>
      <c r="B505" s="182"/>
      <c r="C505" s="182"/>
      <c r="D505" s="183"/>
      <c r="E505" s="25" t="s">
        <v>194</v>
      </c>
      <c r="F505" s="22"/>
    </row>
    <row r="506" spans="1:6" s="5" customFormat="1" ht="220.5" customHeight="1">
      <c r="A506" s="136" t="s">
        <v>506</v>
      </c>
      <c r="B506" s="137"/>
      <c r="C506" s="137"/>
      <c r="D506" s="137"/>
      <c r="E506" s="25" t="s">
        <v>194</v>
      </c>
      <c r="F506" s="22"/>
    </row>
    <row r="507" spans="1:6" s="5" customFormat="1" ht="18" customHeight="1">
      <c r="A507" s="151" t="s">
        <v>117</v>
      </c>
      <c r="B507" s="151"/>
      <c r="C507" s="151"/>
      <c r="D507" s="151"/>
      <c r="E507" s="152"/>
      <c r="F507" s="22"/>
    </row>
    <row r="508" spans="1:6" s="5" customFormat="1" ht="83.25" customHeight="1">
      <c r="A508" s="148" t="s">
        <v>510</v>
      </c>
      <c r="B508" s="148"/>
      <c r="C508" s="148"/>
      <c r="D508" s="149"/>
      <c r="E508" s="25" t="s">
        <v>194</v>
      </c>
      <c r="F508" s="22"/>
    </row>
    <row r="509" spans="1:6" s="5" customFormat="1" ht="42" customHeight="1">
      <c r="A509" s="131" t="s">
        <v>511</v>
      </c>
      <c r="B509" s="131"/>
      <c r="C509" s="131"/>
      <c r="D509" s="132"/>
      <c r="E509" s="25" t="s">
        <v>194</v>
      </c>
      <c r="F509" s="22"/>
    </row>
    <row r="510" spans="1:6" s="5" customFormat="1" ht="31.5" customHeight="1">
      <c r="A510" s="131" t="s">
        <v>507</v>
      </c>
      <c r="B510" s="157"/>
      <c r="C510" s="157"/>
      <c r="D510" s="158"/>
      <c r="E510" s="25" t="s">
        <v>194</v>
      </c>
      <c r="F510" s="22"/>
    </row>
    <row r="511" spans="1:6" s="5" customFormat="1" ht="43.5" customHeight="1">
      <c r="A511" s="131" t="s">
        <v>512</v>
      </c>
      <c r="B511" s="131"/>
      <c r="C511" s="131"/>
      <c r="D511" s="132"/>
      <c r="E511" s="25" t="s">
        <v>194</v>
      </c>
      <c r="F511" s="22"/>
    </row>
    <row r="512" spans="1:6" s="5" customFormat="1" ht="41.25" customHeight="1">
      <c r="A512" s="153" t="s">
        <v>513</v>
      </c>
      <c r="B512" s="153"/>
      <c r="C512" s="153"/>
      <c r="D512" s="154"/>
      <c r="E512" s="25" t="s">
        <v>194</v>
      </c>
      <c r="F512" s="22"/>
    </row>
    <row r="513" spans="1:6" s="5" customFormat="1" ht="20.25" customHeight="1">
      <c r="A513" s="155" t="s">
        <v>508</v>
      </c>
      <c r="B513" s="155"/>
      <c r="C513" s="155"/>
      <c r="D513" s="156"/>
      <c r="E513" s="25" t="s">
        <v>194</v>
      </c>
      <c r="F513" s="22"/>
    </row>
    <row r="514" spans="1:6" s="5" customFormat="1" ht="33" customHeight="1">
      <c r="A514" s="159" t="s">
        <v>514</v>
      </c>
      <c r="B514" s="159"/>
      <c r="C514" s="159"/>
      <c r="D514" s="160"/>
      <c r="E514" s="25" t="s">
        <v>194</v>
      </c>
      <c r="F514" s="22"/>
    </row>
    <row r="515" spans="1:6" s="5" customFormat="1" ht="21" customHeight="1">
      <c r="A515" s="151" t="s">
        <v>509</v>
      </c>
      <c r="B515" s="151"/>
      <c r="C515" s="151"/>
      <c r="D515" s="152"/>
      <c r="E515" s="25" t="s">
        <v>194</v>
      </c>
      <c r="F515" s="22"/>
    </row>
    <row r="516" spans="1:6" s="5" customFormat="1" ht="66" customHeight="1">
      <c r="A516" s="148" t="s">
        <v>515</v>
      </c>
      <c r="B516" s="148"/>
      <c r="C516" s="148"/>
      <c r="D516" s="149"/>
      <c r="E516" s="25" t="s">
        <v>194</v>
      </c>
      <c r="F516" s="22"/>
    </row>
    <row r="517" spans="1:6" s="5" customFormat="1" ht="18" customHeight="1">
      <c r="A517" s="148" t="s">
        <v>516</v>
      </c>
      <c r="B517" s="148"/>
      <c r="C517" s="148"/>
      <c r="D517" s="149"/>
      <c r="E517" s="25" t="s">
        <v>194</v>
      </c>
      <c r="F517" s="22"/>
    </row>
    <row r="518" spans="1:6" s="5" customFormat="1" ht="30.75" customHeight="1">
      <c r="A518" s="148" t="s">
        <v>308</v>
      </c>
      <c r="B518" s="148"/>
      <c r="C518" s="148"/>
      <c r="D518" s="149"/>
      <c r="E518" s="25" t="s">
        <v>194</v>
      </c>
      <c r="F518" s="22"/>
    </row>
    <row r="519" spans="1:6" s="5" customFormat="1" ht="30.75" customHeight="1">
      <c r="A519" s="148" t="s">
        <v>309</v>
      </c>
      <c r="B519" s="148"/>
      <c r="C519" s="148"/>
      <c r="D519" s="149"/>
      <c r="E519" s="25" t="s">
        <v>194</v>
      </c>
      <c r="F519" s="22"/>
    </row>
    <row r="520" spans="1:6" s="5" customFormat="1" ht="30.75" customHeight="1">
      <c r="A520" s="148" t="s">
        <v>310</v>
      </c>
      <c r="B520" s="148"/>
      <c r="C520" s="148"/>
      <c r="D520" s="149"/>
      <c r="E520" s="25" t="s">
        <v>194</v>
      </c>
      <c r="F520" s="22"/>
    </row>
    <row r="521" spans="1:6" s="5" customFormat="1" ht="18.75" customHeight="1">
      <c r="A521" s="148" t="s">
        <v>311</v>
      </c>
      <c r="B521" s="148"/>
      <c r="C521" s="148"/>
      <c r="D521" s="149"/>
      <c r="E521" s="25" t="s">
        <v>194</v>
      </c>
      <c r="F521" s="22"/>
    </row>
    <row r="522" spans="1:6" s="5" customFormat="1" ht="28.5" customHeight="1">
      <c r="A522" s="131" t="s">
        <v>312</v>
      </c>
      <c r="B522" s="131"/>
      <c r="C522" s="131"/>
      <c r="D522" s="132"/>
      <c r="E522" s="25" t="s">
        <v>194</v>
      </c>
      <c r="F522" s="22"/>
    </row>
    <row r="523" spans="1:6" s="5" customFormat="1" ht="27.75" customHeight="1">
      <c r="A523" s="159" t="s">
        <v>313</v>
      </c>
      <c r="B523" s="166"/>
      <c r="C523" s="166"/>
      <c r="D523" s="167"/>
      <c r="E523" s="25" t="s">
        <v>194</v>
      </c>
      <c r="F523" s="22"/>
    </row>
    <row r="524" spans="1:6" s="5" customFormat="1" ht="18.75" customHeight="1">
      <c r="A524" s="151" t="s">
        <v>517</v>
      </c>
      <c r="B524" s="151"/>
      <c r="C524" s="151"/>
      <c r="D524" s="152"/>
      <c r="E524" s="25" t="s">
        <v>194</v>
      </c>
      <c r="F524" s="22"/>
    </row>
    <row r="525" spans="1:6" s="5" customFormat="1" ht="68.25" customHeight="1">
      <c r="A525" s="148" t="s">
        <v>518</v>
      </c>
      <c r="B525" s="148"/>
      <c r="C525" s="148"/>
      <c r="D525" s="149"/>
      <c r="E525" s="25" t="s">
        <v>194</v>
      </c>
      <c r="F525" s="22"/>
    </row>
    <row r="526" spans="1:6" s="5" customFormat="1" ht="18.75" customHeight="1">
      <c r="A526" s="148" t="s">
        <v>519</v>
      </c>
      <c r="B526" s="148"/>
      <c r="C526" s="148"/>
      <c r="D526" s="149"/>
      <c r="E526" s="25" t="s">
        <v>194</v>
      </c>
      <c r="F526" s="22"/>
    </row>
    <row r="527" spans="1:6" s="5" customFormat="1" ht="18.75" customHeight="1">
      <c r="A527" s="148" t="s">
        <v>314</v>
      </c>
      <c r="B527" s="148"/>
      <c r="C527" s="148"/>
      <c r="D527" s="149"/>
      <c r="E527" s="25" t="s">
        <v>194</v>
      </c>
      <c r="F527" s="22"/>
    </row>
    <row r="528" spans="1:6" s="5" customFormat="1" ht="27.75" customHeight="1">
      <c r="A528" s="137" t="s">
        <v>315</v>
      </c>
      <c r="B528" s="137"/>
      <c r="C528" s="137"/>
      <c r="D528" s="150"/>
      <c r="E528" s="25" t="s">
        <v>194</v>
      </c>
      <c r="F528" s="22"/>
    </row>
    <row r="529" spans="1:6" s="5" customFormat="1" ht="19.5" customHeight="1">
      <c r="A529" s="151" t="s">
        <v>520</v>
      </c>
      <c r="B529" s="151"/>
      <c r="C529" s="151"/>
      <c r="D529" s="152"/>
      <c r="E529" s="25" t="s">
        <v>195</v>
      </c>
      <c r="F529" s="22"/>
    </row>
    <row r="530" spans="1:6" s="5" customFormat="1" ht="220.5" customHeight="1">
      <c r="A530" s="136" t="s">
        <v>521</v>
      </c>
      <c r="B530" s="137"/>
      <c r="C530" s="137"/>
      <c r="D530" s="137"/>
      <c r="E530" s="25" t="s">
        <v>194</v>
      </c>
      <c r="F530" s="22"/>
    </row>
    <row r="531" spans="1:6" s="5" customFormat="1" ht="48" customHeight="1">
      <c r="A531" s="155" t="s">
        <v>72</v>
      </c>
      <c r="B531" s="164"/>
      <c r="C531" s="164"/>
      <c r="D531" s="165"/>
      <c r="E531" s="21"/>
      <c r="F531" s="22"/>
    </row>
    <row r="532" spans="1:6" s="5" customFormat="1" ht="32.25" customHeight="1">
      <c r="A532" s="151" t="s">
        <v>316</v>
      </c>
      <c r="B532" s="151"/>
      <c r="C532" s="151"/>
      <c r="D532" s="152"/>
      <c r="E532" s="25" t="s">
        <v>194</v>
      </c>
      <c r="F532" s="22"/>
    </row>
    <row r="533" spans="1:6" s="5" customFormat="1" ht="42" customHeight="1">
      <c r="A533" s="131" t="s">
        <v>523</v>
      </c>
      <c r="B533" s="131"/>
      <c r="C533" s="131"/>
      <c r="D533" s="132"/>
      <c r="E533" s="25" t="s">
        <v>194</v>
      </c>
      <c r="F533" s="22"/>
    </row>
    <row r="534" spans="1:6" s="5" customFormat="1" ht="32.25" customHeight="1">
      <c r="A534" s="131" t="s">
        <v>317</v>
      </c>
      <c r="B534" s="157"/>
      <c r="C534" s="157"/>
      <c r="D534" s="158"/>
      <c r="E534" s="25" t="s">
        <v>194</v>
      </c>
      <c r="F534" s="22"/>
    </row>
    <row r="535" spans="1:6" s="5" customFormat="1" ht="43.5" customHeight="1">
      <c r="A535" s="131" t="s">
        <v>524</v>
      </c>
      <c r="B535" s="131"/>
      <c r="C535" s="131"/>
      <c r="D535" s="132"/>
      <c r="E535" s="25" t="s">
        <v>194</v>
      </c>
      <c r="F535" s="22"/>
    </row>
    <row r="536" spans="1:6" s="5" customFormat="1" ht="18" customHeight="1">
      <c r="A536" s="162" t="s">
        <v>318</v>
      </c>
      <c r="B536" s="162"/>
      <c r="C536" s="162"/>
      <c r="D536" s="163"/>
      <c r="E536" s="25" t="s">
        <v>522</v>
      </c>
      <c r="F536" s="22"/>
    </row>
    <row r="537" spans="1:6" s="5" customFormat="1" ht="33.75" customHeight="1">
      <c r="A537" s="136" t="s">
        <v>319</v>
      </c>
      <c r="B537" s="136"/>
      <c r="C537" s="136"/>
      <c r="D537" s="161"/>
      <c r="E537" s="25" t="s">
        <v>194</v>
      </c>
      <c r="F537" s="22"/>
    </row>
    <row r="538" spans="1:6" s="5" customFormat="1" ht="20.25" customHeight="1">
      <c r="A538" s="155" t="s">
        <v>525</v>
      </c>
      <c r="B538" s="155"/>
      <c r="C538" s="155"/>
      <c r="D538" s="156"/>
      <c r="E538" s="25" t="s">
        <v>194</v>
      </c>
      <c r="F538" s="22"/>
    </row>
    <row r="539" spans="1:6" s="5" customFormat="1" ht="30.75" customHeight="1">
      <c r="A539" s="159" t="s">
        <v>320</v>
      </c>
      <c r="B539" s="159"/>
      <c r="C539" s="159"/>
      <c r="D539" s="160"/>
      <c r="E539" s="25" t="s">
        <v>194</v>
      </c>
      <c r="F539" s="22"/>
    </row>
    <row r="540" spans="1:6" s="5" customFormat="1" ht="32.25" customHeight="1">
      <c r="A540" s="148" t="s">
        <v>321</v>
      </c>
      <c r="B540" s="148"/>
      <c r="C540" s="148"/>
      <c r="D540" s="149"/>
      <c r="E540" s="25" t="s">
        <v>194</v>
      </c>
      <c r="F540" s="22"/>
    </row>
    <row r="541" spans="1:6" s="5" customFormat="1" ht="27" customHeight="1">
      <c r="A541" s="148" t="s">
        <v>322</v>
      </c>
      <c r="B541" s="148"/>
      <c r="C541" s="148"/>
      <c r="D541" s="149"/>
      <c r="E541" s="25" t="s">
        <v>194</v>
      </c>
      <c r="F541" s="22"/>
    </row>
    <row r="542" spans="1:6" s="5" customFormat="1" ht="41.25" customHeight="1">
      <c r="A542" s="148" t="s">
        <v>323</v>
      </c>
      <c r="B542" s="148"/>
      <c r="C542" s="148"/>
      <c r="D542" s="149"/>
      <c r="E542" s="25" t="s">
        <v>194</v>
      </c>
      <c r="F542" s="22"/>
    </row>
    <row r="543" spans="1:6" s="5" customFormat="1" ht="41.25" customHeight="1">
      <c r="A543" s="148" t="s">
        <v>324</v>
      </c>
      <c r="B543" s="148"/>
      <c r="C543" s="148"/>
      <c r="D543" s="149"/>
      <c r="E543" s="25" t="s">
        <v>194</v>
      </c>
      <c r="F543" s="22"/>
    </row>
    <row r="544" spans="1:6" s="5" customFormat="1" ht="96" customHeight="1">
      <c r="A544" s="131" t="s">
        <v>325</v>
      </c>
      <c r="B544" s="168"/>
      <c r="C544" s="168"/>
      <c r="D544" s="169"/>
      <c r="E544" s="25" t="s">
        <v>194</v>
      </c>
      <c r="F544" s="22"/>
    </row>
    <row r="545" spans="1:6" s="5" customFormat="1" ht="30" customHeight="1">
      <c r="A545" s="131" t="s">
        <v>326</v>
      </c>
      <c r="B545" s="131"/>
      <c r="C545" s="131"/>
      <c r="D545" s="132"/>
      <c r="E545" s="25" t="s">
        <v>194</v>
      </c>
      <c r="F545" s="22"/>
    </row>
    <row r="546" spans="1:6" s="5" customFormat="1" ht="29.25" customHeight="1">
      <c r="A546" s="159" t="s">
        <v>327</v>
      </c>
      <c r="B546" s="166"/>
      <c r="C546" s="166"/>
      <c r="D546" s="167"/>
      <c r="E546" s="25" t="s">
        <v>194</v>
      </c>
      <c r="F546" s="22"/>
    </row>
    <row r="547" spans="1:6" s="5" customFormat="1" ht="29.25" customHeight="1">
      <c r="A547" s="148" t="s">
        <v>328</v>
      </c>
      <c r="B547" s="148"/>
      <c r="C547" s="148"/>
      <c r="D547" s="149"/>
      <c r="E547" s="25" t="s">
        <v>194</v>
      </c>
      <c r="F547" s="22"/>
    </row>
    <row r="548" spans="1:6" s="5" customFormat="1" ht="30.75" customHeight="1">
      <c r="A548" s="148" t="s">
        <v>329</v>
      </c>
      <c r="B548" s="148"/>
      <c r="C548" s="148"/>
      <c r="D548" s="149"/>
      <c r="E548" s="25" t="s">
        <v>194</v>
      </c>
      <c r="F548" s="22"/>
    </row>
    <row r="549" spans="1:6" s="5" customFormat="1" ht="105" customHeight="1">
      <c r="A549" s="131" t="s">
        <v>330</v>
      </c>
      <c r="B549" s="168"/>
      <c r="C549" s="168"/>
      <c r="D549" s="169"/>
      <c r="E549" s="25" t="s">
        <v>194</v>
      </c>
      <c r="F549" s="22"/>
    </row>
    <row r="550" spans="1:6" s="5" customFormat="1" ht="221.25" customHeight="1">
      <c r="A550" s="136" t="s">
        <v>526</v>
      </c>
      <c r="B550" s="137"/>
      <c r="C550" s="137"/>
      <c r="D550" s="137"/>
      <c r="E550" s="25" t="s">
        <v>194</v>
      </c>
      <c r="F550" s="22"/>
    </row>
    <row r="551" spans="1:6" s="5" customFormat="1" ht="195" customHeight="1">
      <c r="A551" s="136" t="s">
        <v>331</v>
      </c>
      <c r="B551" s="136"/>
      <c r="C551" s="136"/>
      <c r="D551" s="161"/>
      <c r="E551" s="25" t="s">
        <v>194</v>
      </c>
      <c r="F551" s="22"/>
    </row>
    <row r="552" spans="1:6" s="5" customFormat="1" ht="104.25" customHeight="1">
      <c r="A552" s="136" t="s">
        <v>332</v>
      </c>
      <c r="B552" s="136"/>
      <c r="C552" s="136"/>
      <c r="D552" s="161"/>
      <c r="E552" s="25" t="s">
        <v>194</v>
      </c>
      <c r="F552" s="22"/>
    </row>
    <row r="553" spans="1:6" s="5" customFormat="1" ht="82.5" customHeight="1">
      <c r="A553" s="136" t="s">
        <v>333</v>
      </c>
      <c r="B553" s="136"/>
      <c r="C553" s="136"/>
      <c r="D553" s="161"/>
      <c r="E553" s="25" t="s">
        <v>194</v>
      </c>
      <c r="F553" s="22"/>
    </row>
    <row r="554" spans="1:6" s="5" customFormat="1" ht="81.75" customHeight="1">
      <c r="A554" s="136" t="s">
        <v>334</v>
      </c>
      <c r="B554" s="136"/>
      <c r="C554" s="136"/>
      <c r="D554" s="161"/>
      <c r="E554" s="25" t="s">
        <v>194</v>
      </c>
      <c r="F554" s="22"/>
    </row>
    <row r="555" spans="1:6" s="5" customFormat="1" ht="39.75" customHeight="1">
      <c r="A555" s="136" t="s">
        <v>335</v>
      </c>
      <c r="B555" s="136"/>
      <c r="C555" s="136"/>
      <c r="D555" s="161"/>
      <c r="E555" s="25" t="s">
        <v>194</v>
      </c>
      <c r="F555" s="22"/>
    </row>
    <row r="556" spans="1:6" s="5" customFormat="1" ht="15.75" customHeight="1">
      <c r="A556" s="170" t="s">
        <v>97</v>
      </c>
      <c r="B556" s="171"/>
      <c r="C556" s="171"/>
      <c r="D556" s="172"/>
      <c r="E556" s="25" t="s">
        <v>194</v>
      </c>
      <c r="F556" s="22"/>
    </row>
    <row r="557" spans="1:6" s="5" customFormat="1" ht="18.75" customHeight="1">
      <c r="A557" s="170" t="s">
        <v>97</v>
      </c>
      <c r="B557" s="171"/>
      <c r="C557" s="171"/>
      <c r="D557" s="172"/>
      <c r="E557" s="25" t="s">
        <v>194</v>
      </c>
      <c r="F557" s="22"/>
    </row>
    <row r="558" spans="1:6" s="5" customFormat="1" ht="19.5" customHeight="1">
      <c r="A558" s="269" t="s">
        <v>158</v>
      </c>
      <c r="B558" s="270"/>
      <c r="C558" s="270"/>
      <c r="D558" s="270"/>
      <c r="E558" s="270"/>
      <c r="F558" s="271"/>
    </row>
    <row r="559" spans="1:6" s="5" customFormat="1" ht="18" customHeight="1">
      <c r="A559" s="260" t="s">
        <v>336</v>
      </c>
      <c r="B559" s="261"/>
      <c r="C559" s="261"/>
      <c r="D559" s="262"/>
      <c r="E559" s="69"/>
      <c r="F559" s="22"/>
    </row>
    <row r="560" spans="1:6" s="5" customFormat="1" ht="18.75" customHeight="1">
      <c r="A560" s="260" t="s">
        <v>337</v>
      </c>
      <c r="B560" s="261"/>
      <c r="C560" s="261"/>
      <c r="D560" s="262"/>
      <c r="E560" s="70"/>
      <c r="F560" s="22"/>
    </row>
    <row r="561" spans="1:6" s="5" customFormat="1" ht="18.75" customHeight="1">
      <c r="A561" s="260" t="s">
        <v>338</v>
      </c>
      <c r="B561" s="261"/>
      <c r="C561" s="261"/>
      <c r="D561" s="262"/>
      <c r="E561" s="71"/>
      <c r="F561" s="22"/>
    </row>
    <row r="562" spans="1:6" s="5" customFormat="1" ht="16.5" customHeight="1">
      <c r="A562" s="260" t="s">
        <v>339</v>
      </c>
      <c r="B562" s="261"/>
      <c r="C562" s="261"/>
      <c r="D562" s="262"/>
      <c r="E562" s="69"/>
      <c r="F562" s="22"/>
    </row>
    <row r="563" spans="1:6" s="5" customFormat="1" ht="19.5" customHeight="1">
      <c r="A563" s="266" t="s">
        <v>340</v>
      </c>
      <c r="B563" s="267"/>
      <c r="C563" s="267"/>
      <c r="D563" s="268"/>
      <c r="E563" s="72"/>
      <c r="F563" s="22"/>
    </row>
    <row r="564" spans="1:6" s="5" customFormat="1" ht="20.25" customHeight="1">
      <c r="A564" s="266" t="s">
        <v>341</v>
      </c>
      <c r="B564" s="267"/>
      <c r="C564" s="267"/>
      <c r="D564" s="268"/>
      <c r="E564" s="73"/>
      <c r="F564" s="22"/>
    </row>
    <row r="565" spans="1:6" s="5" customFormat="1" ht="18.75" customHeight="1">
      <c r="A565" s="266" t="s">
        <v>342</v>
      </c>
      <c r="B565" s="267"/>
      <c r="C565" s="267"/>
      <c r="D565" s="268"/>
      <c r="E565" s="73"/>
      <c r="F565" s="22"/>
    </row>
    <row r="566" spans="1:6" s="5" customFormat="1" ht="18" customHeight="1">
      <c r="A566" s="266" t="s">
        <v>343</v>
      </c>
      <c r="B566" s="267"/>
      <c r="C566" s="267"/>
      <c r="D566" s="268"/>
      <c r="E566" s="74">
        <v>0</v>
      </c>
      <c r="F566" s="22"/>
    </row>
    <row r="567" spans="1:6" s="5" customFormat="1" ht="17.25" customHeight="1">
      <c r="A567" s="266" t="s">
        <v>344</v>
      </c>
      <c r="B567" s="267"/>
      <c r="C567" s="267"/>
      <c r="D567" s="268"/>
      <c r="E567" s="73">
        <v>0</v>
      </c>
      <c r="F567" s="22"/>
    </row>
    <row r="568" spans="1:6" s="5" customFormat="1" ht="42" customHeight="1">
      <c r="A568" s="266" t="s">
        <v>345</v>
      </c>
      <c r="B568" s="267"/>
      <c r="C568" s="267"/>
      <c r="D568" s="268"/>
      <c r="E568" s="75" t="s">
        <v>146</v>
      </c>
      <c r="F568" s="22"/>
    </row>
    <row r="569" spans="1:6" s="5" customFormat="1" ht="19.5" customHeight="1">
      <c r="A569" s="266" t="s">
        <v>346</v>
      </c>
      <c r="B569" s="267"/>
      <c r="C569" s="267"/>
      <c r="D569" s="268"/>
      <c r="E569" s="76"/>
      <c r="F569" s="22"/>
    </row>
    <row r="570" spans="1:6" s="5" customFormat="1" ht="30" customHeight="1">
      <c r="A570" s="257" t="s">
        <v>347</v>
      </c>
      <c r="B570" s="258"/>
      <c r="C570" s="258"/>
      <c r="D570" s="259"/>
      <c r="E570" s="76"/>
      <c r="F570" s="22"/>
    </row>
    <row r="571" spans="1:6" s="5" customFormat="1" ht="43.5" customHeight="1">
      <c r="A571" s="112" t="s">
        <v>528</v>
      </c>
      <c r="B571" s="113"/>
      <c r="C571" s="113"/>
      <c r="D571" s="114"/>
      <c r="E571" s="25" t="s">
        <v>194</v>
      </c>
      <c r="F571" s="22"/>
    </row>
    <row r="572" spans="1:6" ht="55.5" customHeight="1">
      <c r="A572" s="112" t="s">
        <v>529</v>
      </c>
      <c r="B572" s="113"/>
      <c r="C572" s="113"/>
      <c r="D572" s="114"/>
      <c r="E572" s="25" t="s">
        <v>527</v>
      </c>
      <c r="F572" s="22"/>
    </row>
    <row r="573" spans="1:6" s="5" customFormat="1" ht="48" customHeight="1">
      <c r="A573" s="112" t="s">
        <v>530</v>
      </c>
      <c r="B573" s="113"/>
      <c r="C573" s="113"/>
      <c r="D573" s="113"/>
      <c r="E573" s="25" t="s">
        <v>194</v>
      </c>
      <c r="F573" s="51"/>
    </row>
    <row r="574" spans="1:6" ht="60" customHeight="1">
      <c r="A574" s="112" t="s">
        <v>531</v>
      </c>
      <c r="B574" s="113"/>
      <c r="C574" s="113"/>
      <c r="D574" s="114"/>
      <c r="E574" s="25" t="s">
        <v>147</v>
      </c>
      <c r="F574" s="22"/>
    </row>
    <row r="575" spans="1:6" ht="45" customHeight="1">
      <c r="A575" s="112" t="s">
        <v>532</v>
      </c>
      <c r="B575" s="113"/>
      <c r="C575" s="113"/>
      <c r="D575" s="114"/>
      <c r="E575" s="25" t="s">
        <v>194</v>
      </c>
      <c r="F575" s="22"/>
    </row>
    <row r="576" spans="1:6" ht="69.75" customHeight="1">
      <c r="A576" s="112" t="s">
        <v>533</v>
      </c>
      <c r="B576" s="113"/>
      <c r="C576" s="113"/>
      <c r="D576" s="114"/>
      <c r="E576" s="25" t="s">
        <v>147</v>
      </c>
      <c r="F576" s="22"/>
    </row>
    <row r="577" spans="1:6" ht="51.75" customHeight="1">
      <c r="A577" s="126" t="s">
        <v>534</v>
      </c>
      <c r="B577" s="126"/>
      <c r="C577" s="126"/>
      <c r="D577" s="126"/>
      <c r="E577" s="25" t="s">
        <v>194</v>
      </c>
      <c r="F577" s="22"/>
    </row>
    <row r="578" spans="1:6" ht="55.5" customHeight="1">
      <c r="A578" s="126" t="s">
        <v>535</v>
      </c>
      <c r="B578" s="126"/>
      <c r="C578" s="126"/>
      <c r="D578" s="126"/>
      <c r="E578" s="25" t="s">
        <v>147</v>
      </c>
      <c r="F578" s="78"/>
    </row>
    <row r="579" spans="1:6" ht="33" customHeight="1">
      <c r="A579" s="126" t="s">
        <v>536</v>
      </c>
      <c r="B579" s="126"/>
      <c r="C579" s="126"/>
      <c r="D579" s="126"/>
      <c r="E579" s="77"/>
      <c r="F579" s="78"/>
    </row>
    <row r="580" spans="1:6" ht="24.75" customHeight="1">
      <c r="A580" s="376"/>
      <c r="B580" s="376"/>
      <c r="C580" s="376"/>
      <c r="D580" s="376"/>
      <c r="E580" s="376"/>
      <c r="F580" s="376"/>
    </row>
    <row r="581" spans="1:6" ht="20.25" customHeight="1">
      <c r="A581" s="441" t="s">
        <v>549</v>
      </c>
      <c r="B581" s="478"/>
      <c r="C581" s="478"/>
      <c r="D581" s="479"/>
      <c r="E581" s="480" t="s">
        <v>41</v>
      </c>
      <c r="F581" s="430" t="s">
        <v>130</v>
      </c>
    </row>
    <row r="582" spans="1:6" ht="15">
      <c r="A582" s="205" t="s">
        <v>537</v>
      </c>
      <c r="B582" s="206"/>
      <c r="C582" s="206"/>
      <c r="D582" s="207"/>
      <c r="E582" s="23">
        <v>0</v>
      </c>
      <c r="F582" s="79">
        <v>0</v>
      </c>
    </row>
    <row r="583" spans="1:6" ht="17.25" customHeight="1">
      <c r="A583" s="205" t="s">
        <v>538</v>
      </c>
      <c r="B583" s="206"/>
      <c r="C583" s="206"/>
      <c r="D583" s="207"/>
      <c r="E583" s="23">
        <v>0</v>
      </c>
      <c r="F583" s="79">
        <v>0</v>
      </c>
    </row>
    <row r="584" spans="1:6" ht="15">
      <c r="A584" s="205" t="s">
        <v>539</v>
      </c>
      <c r="B584" s="206"/>
      <c r="C584" s="206"/>
      <c r="D584" s="207"/>
      <c r="E584" s="23">
        <v>0</v>
      </c>
      <c r="F584" s="79">
        <v>0</v>
      </c>
    </row>
    <row r="585" spans="1:6" ht="15">
      <c r="A585" s="481" t="s">
        <v>98</v>
      </c>
      <c r="B585" s="482"/>
      <c r="C585" s="482"/>
      <c r="D585" s="483"/>
      <c r="E585" s="484">
        <f>SUM(E582:E584)</f>
        <v>0</v>
      </c>
      <c r="F585" s="485">
        <f>SUM(F582:F584)</f>
        <v>0</v>
      </c>
    </row>
    <row r="586" spans="1:6" ht="15">
      <c r="A586" s="486" t="s">
        <v>121</v>
      </c>
      <c r="B586" s="486"/>
      <c r="C586" s="486"/>
      <c r="D586" s="486"/>
      <c r="E586" s="484">
        <f>F181</f>
        <v>0</v>
      </c>
      <c r="F586" s="485">
        <f>E324</f>
        <v>0</v>
      </c>
    </row>
    <row r="587" spans="1:6" ht="15">
      <c r="A587" s="101"/>
      <c r="B587" s="101"/>
      <c r="C587" s="101"/>
      <c r="D587" s="101"/>
      <c r="E587" s="102"/>
      <c r="F587" s="103"/>
    </row>
    <row r="588" spans="1:6" ht="15">
      <c r="A588" s="101" t="s">
        <v>540</v>
      </c>
      <c r="B588" s="101"/>
      <c r="C588" s="106" t="s">
        <v>541</v>
      </c>
      <c r="D588" s="106"/>
      <c r="E588" s="104"/>
      <c r="F588" s="105"/>
    </row>
    <row r="589" spans="1:6" ht="15">
      <c r="A589" s="98" t="s">
        <v>542</v>
      </c>
      <c r="B589" s="98"/>
      <c r="C589" s="98"/>
      <c r="D589" s="100"/>
      <c r="E589" s="99"/>
      <c r="F589" s="82"/>
    </row>
    <row r="590" spans="1:6" ht="57" customHeight="1">
      <c r="A590" s="138"/>
      <c r="B590" s="138"/>
      <c r="C590" s="138"/>
      <c r="D590" s="138"/>
      <c r="E590" s="138"/>
      <c r="F590" s="138"/>
    </row>
    <row r="591" spans="1:6" ht="15">
      <c r="A591" s="138"/>
      <c r="B591" s="138"/>
      <c r="C591" s="138"/>
      <c r="D591" s="138"/>
      <c r="E591" s="138"/>
      <c r="F591" s="83" t="s">
        <v>89</v>
      </c>
    </row>
    <row r="592" spans="1:6" ht="15">
      <c r="A592" s="84" t="s">
        <v>88</v>
      </c>
      <c r="B592" s="84"/>
      <c r="C592" s="372" t="s">
        <v>88</v>
      </c>
      <c r="D592" s="372"/>
      <c r="E592" s="81"/>
      <c r="F592" s="84" t="s">
        <v>88</v>
      </c>
    </row>
    <row r="593" spans="1:6" ht="15">
      <c r="A593" s="84" t="s">
        <v>86</v>
      </c>
      <c r="B593" s="84"/>
      <c r="C593" s="372" t="s">
        <v>86</v>
      </c>
      <c r="D593" s="372"/>
      <c r="E593" s="81"/>
      <c r="F593" s="84" t="s">
        <v>86</v>
      </c>
    </row>
    <row r="594" spans="1:6" ht="15">
      <c r="A594" s="84" t="s">
        <v>87</v>
      </c>
      <c r="B594" s="84"/>
      <c r="C594" s="372" t="s">
        <v>87</v>
      </c>
      <c r="D594" s="372"/>
      <c r="E594" s="81"/>
      <c r="F594" s="84" t="s">
        <v>87</v>
      </c>
    </row>
    <row r="595" spans="1:6" ht="15">
      <c r="A595" s="84" t="s">
        <v>85</v>
      </c>
      <c r="B595" s="84"/>
      <c r="C595" s="372" t="s">
        <v>85</v>
      </c>
      <c r="D595" s="372"/>
      <c r="E595" s="81"/>
      <c r="F595" s="84" t="s">
        <v>85</v>
      </c>
    </row>
    <row r="596" spans="1:6" ht="15">
      <c r="A596" s="80"/>
      <c r="B596" s="80"/>
      <c r="C596" s="80"/>
      <c r="D596" s="80"/>
      <c r="E596" s="81"/>
      <c r="F596" s="82"/>
    </row>
  </sheetData>
  <sheetProtection/>
  <mergeCells count="667">
    <mergeCell ref="A453:D453"/>
    <mergeCell ref="A442:D442"/>
    <mergeCell ref="A447:D447"/>
    <mergeCell ref="A444:D444"/>
    <mergeCell ref="A445:D445"/>
    <mergeCell ref="A454:D454"/>
    <mergeCell ref="A448:D448"/>
    <mergeCell ref="A449:D449"/>
    <mergeCell ref="A450:D450"/>
    <mergeCell ref="A451:D451"/>
    <mergeCell ref="A452:D452"/>
    <mergeCell ref="A435:D435"/>
    <mergeCell ref="A455:D455"/>
    <mergeCell ref="A436:D436"/>
    <mergeCell ref="A432:D432"/>
    <mergeCell ref="A438:D438"/>
    <mergeCell ref="A439:D439"/>
    <mergeCell ref="A440:D440"/>
    <mergeCell ref="A443:D443"/>
    <mergeCell ref="A446:D446"/>
    <mergeCell ref="A441:D441"/>
    <mergeCell ref="A242:D242"/>
    <mergeCell ref="A243:D243"/>
    <mergeCell ref="A561:D561"/>
    <mergeCell ref="A425:D425"/>
    <mergeCell ref="A427:D427"/>
    <mergeCell ref="A428:D428"/>
    <mergeCell ref="A429:D429"/>
    <mergeCell ref="A430:D430"/>
    <mergeCell ref="A431:D431"/>
    <mergeCell ref="A433:D433"/>
    <mergeCell ref="A225:D225"/>
    <mergeCell ref="A233:D233"/>
    <mergeCell ref="A234:D234"/>
    <mergeCell ref="A244:D244"/>
    <mergeCell ref="A245:D245"/>
    <mergeCell ref="A571:D571"/>
    <mergeCell ref="A237:D237"/>
    <mergeCell ref="A249:D249"/>
    <mergeCell ref="A238:D238"/>
    <mergeCell ref="A246:D246"/>
    <mergeCell ref="A219:D219"/>
    <mergeCell ref="A220:D220"/>
    <mergeCell ref="A221:D221"/>
    <mergeCell ref="A222:D222"/>
    <mergeCell ref="A223:D223"/>
    <mergeCell ref="A224:D224"/>
    <mergeCell ref="B159:C159"/>
    <mergeCell ref="A236:D236"/>
    <mergeCell ref="A185:D185"/>
    <mergeCell ref="A174:F174"/>
    <mergeCell ref="A187:F187"/>
    <mergeCell ref="A186:D186"/>
    <mergeCell ref="A162:F162"/>
    <mergeCell ref="A197:D197"/>
    <mergeCell ref="A176:A177"/>
    <mergeCell ref="A168:A169"/>
    <mergeCell ref="A153:D153"/>
    <mergeCell ref="A154:A155"/>
    <mergeCell ref="B154:C154"/>
    <mergeCell ref="E154:E155"/>
    <mergeCell ref="A158:A159"/>
    <mergeCell ref="B158:C158"/>
    <mergeCell ref="E158:E159"/>
    <mergeCell ref="A156:A157"/>
    <mergeCell ref="B156:C156"/>
    <mergeCell ref="E156:E157"/>
    <mergeCell ref="A348:A349"/>
    <mergeCell ref="A359:D359"/>
    <mergeCell ref="A546:D546"/>
    <mergeCell ref="B309:C309"/>
    <mergeCell ref="B312:C312"/>
    <mergeCell ref="C350:D350"/>
    <mergeCell ref="B313:C313"/>
    <mergeCell ref="C349:D349"/>
    <mergeCell ref="C347:D347"/>
    <mergeCell ref="A344:D344"/>
    <mergeCell ref="A294:A295"/>
    <mergeCell ref="A296:A297"/>
    <mergeCell ref="A493:D493"/>
    <mergeCell ref="A494:D494"/>
    <mergeCell ref="A525:D525"/>
    <mergeCell ref="A495:D495"/>
    <mergeCell ref="A496:D496"/>
    <mergeCell ref="A497:D497"/>
    <mergeCell ref="A500:D500"/>
    <mergeCell ref="A501:D501"/>
    <mergeCell ref="A384:D384"/>
    <mergeCell ref="A383:D383"/>
    <mergeCell ref="A257:D257"/>
    <mergeCell ref="A360:D360"/>
    <mergeCell ref="A326:A327"/>
    <mergeCell ref="A334:D334"/>
    <mergeCell ref="A345:D345"/>
    <mergeCell ref="A343:D343"/>
    <mergeCell ref="A305:A306"/>
    <mergeCell ref="A293:D293"/>
    <mergeCell ref="B308:C308"/>
    <mergeCell ref="B311:C311"/>
    <mergeCell ref="A329:D329"/>
    <mergeCell ref="B401:D401"/>
    <mergeCell ref="A364:D364"/>
    <mergeCell ref="A365:D365"/>
    <mergeCell ref="A397:D397"/>
    <mergeCell ref="A398:D398"/>
    <mergeCell ref="A395:D395"/>
    <mergeCell ref="A394:D394"/>
    <mergeCell ref="A240:D240"/>
    <mergeCell ref="A507:E507"/>
    <mergeCell ref="A285:F285"/>
    <mergeCell ref="A260:D260"/>
    <mergeCell ref="A261:D261"/>
    <mergeCell ref="A262:D262"/>
    <mergeCell ref="A264:D264"/>
    <mergeCell ref="F294:F295"/>
    <mergeCell ref="F296:F297"/>
    <mergeCell ref="F355:F356"/>
    <mergeCell ref="A265:D265"/>
    <mergeCell ref="A498:D498"/>
    <mergeCell ref="A308:A309"/>
    <mergeCell ref="A290:D290"/>
    <mergeCell ref="A328:D328"/>
    <mergeCell ref="A282:D282"/>
    <mergeCell ref="A273:D273"/>
    <mergeCell ref="A278:F278"/>
    <mergeCell ref="A298:A299"/>
    <mergeCell ref="A358:D358"/>
    <mergeCell ref="F154:F155"/>
    <mergeCell ref="B155:C155"/>
    <mergeCell ref="A160:D160"/>
    <mergeCell ref="C164:D164"/>
    <mergeCell ref="C163:D163"/>
    <mergeCell ref="A252:D252"/>
    <mergeCell ref="A235:D235"/>
    <mergeCell ref="F156:F157"/>
    <mergeCell ref="B157:C157"/>
    <mergeCell ref="F158:F159"/>
    <mergeCell ref="A143:F143"/>
    <mergeCell ref="B148:C148"/>
    <mergeCell ref="A152:F152"/>
    <mergeCell ref="B147:C147"/>
    <mergeCell ref="E147:E148"/>
    <mergeCell ref="B149:C149"/>
    <mergeCell ref="A145:A146"/>
    <mergeCell ref="A151:D151"/>
    <mergeCell ref="A149:A150"/>
    <mergeCell ref="B150:C150"/>
    <mergeCell ref="A181:D181"/>
    <mergeCell ref="A144:D144"/>
    <mergeCell ref="A170:F170"/>
    <mergeCell ref="F147:F148"/>
    <mergeCell ref="B145:C145"/>
    <mergeCell ref="B146:C146"/>
    <mergeCell ref="A147:A148"/>
    <mergeCell ref="F149:F150"/>
    <mergeCell ref="F145:F146"/>
    <mergeCell ref="E145:E146"/>
    <mergeCell ref="A182:F182"/>
    <mergeCell ref="A213:D213"/>
    <mergeCell ref="A198:D198"/>
    <mergeCell ref="A199:D199"/>
    <mergeCell ref="A200:D200"/>
    <mergeCell ref="A203:D203"/>
    <mergeCell ref="A204:D204"/>
    <mergeCell ref="A209:D209"/>
    <mergeCell ref="A211:D211"/>
    <mergeCell ref="A208:D208"/>
    <mergeCell ref="A189:F189"/>
    <mergeCell ref="A206:D206"/>
    <mergeCell ref="A212:D212"/>
    <mergeCell ref="A207:D207"/>
    <mergeCell ref="A191:D191"/>
    <mergeCell ref="A190:F190"/>
    <mergeCell ref="A201:D201"/>
    <mergeCell ref="A202:D202"/>
    <mergeCell ref="A205:D205"/>
    <mergeCell ref="A193:D193"/>
    <mergeCell ref="A307:F307"/>
    <mergeCell ref="A248:D248"/>
    <mergeCell ref="C593:D593"/>
    <mergeCell ref="A403:D403"/>
    <mergeCell ref="A409:D409"/>
    <mergeCell ref="A580:F580"/>
    <mergeCell ref="A562:D562"/>
    <mergeCell ref="A503:D503"/>
    <mergeCell ref="A301:A302"/>
    <mergeCell ref="A303:A304"/>
    <mergeCell ref="A584:D584"/>
    <mergeCell ref="A572:D572"/>
    <mergeCell ref="A585:D585"/>
    <mergeCell ref="A504:D504"/>
    <mergeCell ref="F308:F309"/>
    <mergeCell ref="F310:F311"/>
    <mergeCell ref="B402:D402"/>
    <mergeCell ref="A357:D357"/>
    <mergeCell ref="A355:D355"/>
    <mergeCell ref="A356:D356"/>
    <mergeCell ref="C594:D594"/>
    <mergeCell ref="A505:D505"/>
    <mergeCell ref="A406:D406"/>
    <mergeCell ref="A499:D499"/>
    <mergeCell ref="A514:D514"/>
    <mergeCell ref="C595:D595"/>
    <mergeCell ref="C592:D592"/>
    <mergeCell ref="A581:D581"/>
    <mergeCell ref="A582:D582"/>
    <mergeCell ref="A583:D583"/>
    <mergeCell ref="A405:D405"/>
    <mergeCell ref="A404:D404"/>
    <mergeCell ref="F346:F347"/>
    <mergeCell ref="F348:F349"/>
    <mergeCell ref="F350:F351"/>
    <mergeCell ref="A352:F352"/>
    <mergeCell ref="E350:E351"/>
    <mergeCell ref="C348:D348"/>
    <mergeCell ref="E355:E356"/>
    <mergeCell ref="A396:D396"/>
    <mergeCell ref="A567:D567"/>
    <mergeCell ref="A569:D569"/>
    <mergeCell ref="A566:D566"/>
    <mergeCell ref="A408:D408"/>
    <mergeCell ref="A564:D564"/>
    <mergeCell ref="A410:D410"/>
    <mergeCell ref="A502:D502"/>
    <mergeCell ref="A508:D508"/>
    <mergeCell ref="A412:D412"/>
    <mergeCell ref="A434:D434"/>
    <mergeCell ref="E348:E349"/>
    <mergeCell ref="E346:E347"/>
    <mergeCell ref="A346:A347"/>
    <mergeCell ref="C351:D351"/>
    <mergeCell ref="A350:A351"/>
    <mergeCell ref="A330:D330"/>
    <mergeCell ref="A333:F333"/>
    <mergeCell ref="A336:A337"/>
    <mergeCell ref="B336:D336"/>
    <mergeCell ref="A338:D338"/>
    <mergeCell ref="A462:D462"/>
    <mergeCell ref="A286:D286"/>
    <mergeCell ref="A378:D378"/>
    <mergeCell ref="A388:D388"/>
    <mergeCell ref="A380:D380"/>
    <mergeCell ref="A381:D381"/>
    <mergeCell ref="A413:F413"/>
    <mergeCell ref="A414:D414"/>
    <mergeCell ref="F322:F323"/>
    <mergeCell ref="A322:A323"/>
    <mergeCell ref="A461:D461"/>
    <mergeCell ref="A267:D267"/>
    <mergeCell ref="A254:D254"/>
    <mergeCell ref="A255:D255"/>
    <mergeCell ref="A256:D256"/>
    <mergeCell ref="A268:D268"/>
    <mergeCell ref="A269:F269"/>
    <mergeCell ref="F303:F304"/>
    <mergeCell ref="A266:D266"/>
    <mergeCell ref="B322:C322"/>
    <mergeCell ref="A288:D288"/>
    <mergeCell ref="A253:D253"/>
    <mergeCell ref="B327:D327"/>
    <mergeCell ref="A460:D460"/>
    <mergeCell ref="A424:D424"/>
    <mergeCell ref="B326:D326"/>
    <mergeCell ref="A272:D272"/>
    <mergeCell ref="A277:F277"/>
    <mergeCell ref="F312:F313"/>
    <mergeCell ref="B310:C310"/>
    <mergeCell ref="F126:F127"/>
    <mergeCell ref="E124:E125"/>
    <mergeCell ref="E128:E129"/>
    <mergeCell ref="A124:A125"/>
    <mergeCell ref="A287:D287"/>
    <mergeCell ref="A279:D279"/>
    <mergeCell ref="A192:D192"/>
    <mergeCell ref="A194:F194"/>
    <mergeCell ref="A247:D247"/>
    <mergeCell ref="A230:D230"/>
    <mergeCell ref="F132:F133"/>
    <mergeCell ref="A123:D123"/>
    <mergeCell ref="A122:F122"/>
    <mergeCell ref="F109:F110"/>
    <mergeCell ref="F111:F112"/>
    <mergeCell ref="A113:A114"/>
    <mergeCell ref="E119:E120"/>
    <mergeCell ref="F117:F118"/>
    <mergeCell ref="F119:F120"/>
    <mergeCell ref="F113:F114"/>
    <mergeCell ref="F103:F104"/>
    <mergeCell ref="E105:E106"/>
    <mergeCell ref="F105:F106"/>
    <mergeCell ref="F107:F108"/>
    <mergeCell ref="F130:F131"/>
    <mergeCell ref="E117:E118"/>
    <mergeCell ref="E111:E112"/>
    <mergeCell ref="F115:F116"/>
    <mergeCell ref="F124:F125"/>
    <mergeCell ref="F128:F129"/>
    <mergeCell ref="F401:F402"/>
    <mergeCell ref="A407:D407"/>
    <mergeCell ref="F305:F306"/>
    <mergeCell ref="A377:F377"/>
    <mergeCell ref="F301:F302"/>
    <mergeCell ref="F298:F299"/>
    <mergeCell ref="A324:D324"/>
    <mergeCell ref="A325:F325"/>
    <mergeCell ref="F326:F327"/>
    <mergeCell ref="A392:D392"/>
    <mergeCell ref="F399:F400"/>
    <mergeCell ref="A393:F393"/>
    <mergeCell ref="A374:D374"/>
    <mergeCell ref="A372:D372"/>
    <mergeCell ref="B400:D400"/>
    <mergeCell ref="F367:F369"/>
    <mergeCell ref="A373:D373"/>
    <mergeCell ref="A375:D375"/>
    <mergeCell ref="A376:D376"/>
    <mergeCell ref="B399:D399"/>
    <mergeCell ref="A353:D353"/>
    <mergeCell ref="A366:D366"/>
    <mergeCell ref="A370:D370"/>
    <mergeCell ref="A371:D371"/>
    <mergeCell ref="B369:D369"/>
    <mergeCell ref="A367:A369"/>
    <mergeCell ref="A361:D361"/>
    <mergeCell ref="A274:D274"/>
    <mergeCell ref="A281:D281"/>
    <mergeCell ref="A275:D275"/>
    <mergeCell ref="A280:F280"/>
    <mergeCell ref="A289:D289"/>
    <mergeCell ref="F134:F135"/>
    <mergeCell ref="A136:A137"/>
    <mergeCell ref="A134:A135"/>
    <mergeCell ref="F138:F139"/>
    <mergeCell ref="F136:F137"/>
    <mergeCell ref="F87:F88"/>
    <mergeCell ref="E85:E86"/>
    <mergeCell ref="E90:E91"/>
    <mergeCell ref="E81:E82"/>
    <mergeCell ref="A119:A120"/>
    <mergeCell ref="A363:D363"/>
    <mergeCell ref="A362:D362"/>
    <mergeCell ref="A292:D292"/>
    <mergeCell ref="A291:D291"/>
    <mergeCell ref="A283:D283"/>
    <mergeCell ref="E87:E88"/>
    <mergeCell ref="A69:D69"/>
    <mergeCell ref="A66:D66"/>
    <mergeCell ref="A72:F72"/>
    <mergeCell ref="F83:F84"/>
    <mergeCell ref="A270:D270"/>
    <mergeCell ref="F85:F86"/>
    <mergeCell ref="F90:F91"/>
    <mergeCell ref="A78:D78"/>
    <mergeCell ref="A79:D79"/>
    <mergeCell ref="A37:D37"/>
    <mergeCell ref="A43:D43"/>
    <mergeCell ref="A48:D48"/>
    <mergeCell ref="A65:D65"/>
    <mergeCell ref="A54:D54"/>
    <mergeCell ref="A55:D55"/>
    <mergeCell ref="A44:D44"/>
    <mergeCell ref="A45:D45"/>
    <mergeCell ref="A38:D38"/>
    <mergeCell ref="A51:D51"/>
    <mergeCell ref="A39:D39"/>
    <mergeCell ref="A53:D53"/>
    <mergeCell ref="A41:D41"/>
    <mergeCell ref="A50:D50"/>
    <mergeCell ref="A47:D47"/>
    <mergeCell ref="A49:D49"/>
    <mergeCell ref="A40:D40"/>
    <mergeCell ref="A46:D46"/>
    <mergeCell ref="A42:D42"/>
    <mergeCell ref="A52:D52"/>
    <mergeCell ref="A57:D57"/>
    <mergeCell ref="A58:D58"/>
    <mergeCell ref="A59:D59"/>
    <mergeCell ref="A67:D67"/>
    <mergeCell ref="A68:D68"/>
    <mergeCell ref="A63:D63"/>
    <mergeCell ref="A60:D60"/>
    <mergeCell ref="A64:D64"/>
    <mergeCell ref="A62:D62"/>
    <mergeCell ref="A61:D61"/>
    <mergeCell ref="A107:A108"/>
    <mergeCell ref="A111:A112"/>
    <mergeCell ref="A105:A106"/>
    <mergeCell ref="A77:D77"/>
    <mergeCell ref="A121:D121"/>
    <mergeCell ref="A80:D80"/>
    <mergeCell ref="A90:A91"/>
    <mergeCell ref="A98:A99"/>
    <mergeCell ref="A87:A88"/>
    <mergeCell ref="A117:A118"/>
    <mergeCell ref="A92:A93"/>
    <mergeCell ref="A76:D76"/>
    <mergeCell ref="E113:E114"/>
    <mergeCell ref="E115:E116"/>
    <mergeCell ref="A103:A104"/>
    <mergeCell ref="A109:A110"/>
    <mergeCell ref="E109:E110"/>
    <mergeCell ref="E107:E108"/>
    <mergeCell ref="A101:F101"/>
    <mergeCell ref="A115:A116"/>
    <mergeCell ref="A94:A95"/>
    <mergeCell ref="E98:E99"/>
    <mergeCell ref="E94:E95"/>
    <mergeCell ref="F94:F95"/>
    <mergeCell ref="F96:F97"/>
    <mergeCell ref="F98:F99"/>
    <mergeCell ref="E96:E97"/>
    <mergeCell ref="E103:E104"/>
    <mergeCell ref="A102:D102"/>
    <mergeCell ref="A23:D23"/>
    <mergeCell ref="A24:D24"/>
    <mergeCell ref="A27:D27"/>
    <mergeCell ref="A73:D73"/>
    <mergeCell ref="A75:D75"/>
    <mergeCell ref="A74:F74"/>
    <mergeCell ref="A85:A86"/>
    <mergeCell ref="A100:D100"/>
    <mergeCell ref="E92:E93"/>
    <mergeCell ref="A35:D35"/>
    <mergeCell ref="A34:F34"/>
    <mergeCell ref="A96:A97"/>
    <mergeCell ref="E83:E84"/>
    <mergeCell ref="A81:A82"/>
    <mergeCell ref="A83:A84"/>
    <mergeCell ref="A56:F56"/>
    <mergeCell ref="F81:F82"/>
    <mergeCell ref="F92:F93"/>
    <mergeCell ref="A22:D22"/>
    <mergeCell ref="A16:D16"/>
    <mergeCell ref="A17:D17"/>
    <mergeCell ref="A18:D18"/>
    <mergeCell ref="A36:D36"/>
    <mergeCell ref="A32:D32"/>
    <mergeCell ref="A33:D33"/>
    <mergeCell ref="A13:D13"/>
    <mergeCell ref="A14:D14"/>
    <mergeCell ref="A9:D9"/>
    <mergeCell ref="A10:D10"/>
    <mergeCell ref="A21:D21"/>
    <mergeCell ref="A15:D15"/>
    <mergeCell ref="A19:D19"/>
    <mergeCell ref="A570:D570"/>
    <mergeCell ref="A227:D227"/>
    <mergeCell ref="A560:D560"/>
    <mergeCell ref="A241:D241"/>
    <mergeCell ref="A563:D563"/>
    <mergeCell ref="A568:D568"/>
    <mergeCell ref="A558:F558"/>
    <mergeCell ref="A231:D231"/>
    <mergeCell ref="A565:D565"/>
    <mergeCell ref="A559:D559"/>
    <mergeCell ref="A250:D250"/>
    <mergeCell ref="A183:F183"/>
    <mergeCell ref="A239:F239"/>
    <mergeCell ref="A232:D232"/>
    <mergeCell ref="A228:D228"/>
    <mergeCell ref="A229:D229"/>
    <mergeCell ref="A210:D210"/>
    <mergeCell ref="A195:D195"/>
    <mergeCell ref="A196:D196"/>
    <mergeCell ref="A217:D217"/>
    <mergeCell ref="A271:D271"/>
    <mergeCell ref="A276:D276"/>
    <mergeCell ref="A218:D218"/>
    <mergeCell ref="A214:D214"/>
    <mergeCell ref="A226:F226"/>
    <mergeCell ref="A215:D215"/>
    <mergeCell ref="A216:D216"/>
    <mergeCell ref="A251:F251"/>
    <mergeCell ref="A263:D263"/>
    <mergeCell ref="A258:D258"/>
    <mergeCell ref="A259:D259"/>
    <mergeCell ref="A184:D184"/>
    <mergeCell ref="E138:E139"/>
    <mergeCell ref="F140:F141"/>
    <mergeCell ref="A142:D142"/>
    <mergeCell ref="E134:E135"/>
    <mergeCell ref="A163:A164"/>
    <mergeCell ref="A161:D161"/>
    <mergeCell ref="E140:E141"/>
    <mergeCell ref="E149:E150"/>
    <mergeCell ref="F163:F164"/>
    <mergeCell ref="E132:E133"/>
    <mergeCell ref="A132:A133"/>
    <mergeCell ref="E126:E127"/>
    <mergeCell ref="A140:A141"/>
    <mergeCell ref="E136:E137"/>
    <mergeCell ref="A138:A139"/>
    <mergeCell ref="A126:A127"/>
    <mergeCell ref="E130:E131"/>
    <mergeCell ref="A128:A129"/>
    <mergeCell ref="A130:A131"/>
    <mergeCell ref="A180:D180"/>
    <mergeCell ref="A165:F165"/>
    <mergeCell ref="E163:E164"/>
    <mergeCell ref="A178:F178"/>
    <mergeCell ref="A179:D179"/>
    <mergeCell ref="A171:F171"/>
    <mergeCell ref="A166:F166"/>
    <mergeCell ref="A172:A173"/>
    <mergeCell ref="A167:F167"/>
    <mergeCell ref="A175:F175"/>
    <mergeCell ref="A586:D586"/>
    <mergeCell ref="A390:D390"/>
    <mergeCell ref="A385:D385"/>
    <mergeCell ref="A386:D386"/>
    <mergeCell ref="C346:D346"/>
    <mergeCell ref="A335:D335"/>
    <mergeCell ref="A415:D415"/>
    <mergeCell ref="A416:D416"/>
    <mergeCell ref="A417:D417"/>
    <mergeCell ref="A418:D418"/>
    <mergeCell ref="A331:D331"/>
    <mergeCell ref="A339:D339"/>
    <mergeCell ref="B337:D337"/>
    <mergeCell ref="A284:D284"/>
    <mergeCell ref="A300:F300"/>
    <mergeCell ref="A312:A313"/>
    <mergeCell ref="A332:D332"/>
    <mergeCell ref="B320:C320"/>
    <mergeCell ref="A310:A311"/>
    <mergeCell ref="A391:D391"/>
    <mergeCell ref="A382:D382"/>
    <mergeCell ref="A379:D379"/>
    <mergeCell ref="A341:F341"/>
    <mergeCell ref="F336:F337"/>
    <mergeCell ref="A354:D354"/>
    <mergeCell ref="A340:D340"/>
    <mergeCell ref="A342:D342"/>
    <mergeCell ref="A387:D387"/>
    <mergeCell ref="A389:D389"/>
    <mergeCell ref="A419:D419"/>
    <mergeCell ref="A420:D420"/>
    <mergeCell ref="A421:D421"/>
    <mergeCell ref="A422:D422"/>
    <mergeCell ref="A423:D423"/>
    <mergeCell ref="A463:D463"/>
    <mergeCell ref="A456:D456"/>
    <mergeCell ref="A457:D457"/>
    <mergeCell ref="A458:D458"/>
    <mergeCell ref="A459:D459"/>
    <mergeCell ref="A469:D469"/>
    <mergeCell ref="A466:D466"/>
    <mergeCell ref="A470:D470"/>
    <mergeCell ref="A471:D471"/>
    <mergeCell ref="A464:D464"/>
    <mergeCell ref="A465:D465"/>
    <mergeCell ref="A467:D467"/>
    <mergeCell ref="A468:D468"/>
    <mergeCell ref="A476:D476"/>
    <mergeCell ref="A477:D477"/>
    <mergeCell ref="A478:D478"/>
    <mergeCell ref="A479:D479"/>
    <mergeCell ref="A472:D472"/>
    <mergeCell ref="A473:D473"/>
    <mergeCell ref="A474:D474"/>
    <mergeCell ref="A475:D475"/>
    <mergeCell ref="A491:D491"/>
    <mergeCell ref="A480:D480"/>
    <mergeCell ref="A481:D481"/>
    <mergeCell ref="A482:D482"/>
    <mergeCell ref="A483:E483"/>
    <mergeCell ref="A490:D490"/>
    <mergeCell ref="A511:D511"/>
    <mergeCell ref="A510:D510"/>
    <mergeCell ref="A509:D509"/>
    <mergeCell ref="A484:D484"/>
    <mergeCell ref="A485:D485"/>
    <mergeCell ref="A489:D489"/>
    <mergeCell ref="A492:D492"/>
    <mergeCell ref="A486:D486"/>
    <mergeCell ref="A488:D488"/>
    <mergeCell ref="A487:D487"/>
    <mergeCell ref="A557:D557"/>
    <mergeCell ref="A549:D549"/>
    <mergeCell ref="A551:D551"/>
    <mergeCell ref="A552:D552"/>
    <mergeCell ref="A553:D553"/>
    <mergeCell ref="A554:D554"/>
    <mergeCell ref="A550:D550"/>
    <mergeCell ref="A555:D555"/>
    <mergeCell ref="A547:D547"/>
    <mergeCell ref="A544:D544"/>
    <mergeCell ref="A545:D545"/>
    <mergeCell ref="A543:D543"/>
    <mergeCell ref="A556:D556"/>
    <mergeCell ref="A522:D522"/>
    <mergeCell ref="A523:D523"/>
    <mergeCell ref="A520:D520"/>
    <mergeCell ref="A529:D529"/>
    <mergeCell ref="A548:D548"/>
    <mergeCell ref="A541:D541"/>
    <mergeCell ref="A542:D542"/>
    <mergeCell ref="A540:D540"/>
    <mergeCell ref="A534:D534"/>
    <mergeCell ref="A535:D535"/>
    <mergeCell ref="A530:D530"/>
    <mergeCell ref="A532:D532"/>
    <mergeCell ref="A539:D539"/>
    <mergeCell ref="A537:D537"/>
    <mergeCell ref="A538:D538"/>
    <mergeCell ref="A536:D536"/>
    <mergeCell ref="A531:D531"/>
    <mergeCell ref="A524:D524"/>
    <mergeCell ref="A512:D512"/>
    <mergeCell ref="A515:D515"/>
    <mergeCell ref="A521:D521"/>
    <mergeCell ref="A513:D513"/>
    <mergeCell ref="A533:D533"/>
    <mergeCell ref="A516:D516"/>
    <mergeCell ref="A517:D517"/>
    <mergeCell ref="A518:D518"/>
    <mergeCell ref="A519:D519"/>
    <mergeCell ref="A591:E591"/>
    <mergeCell ref="A590:F590"/>
    <mergeCell ref="B323:C323"/>
    <mergeCell ref="F317:F318"/>
    <mergeCell ref="B318:C318"/>
    <mergeCell ref="A319:A320"/>
    <mergeCell ref="B319:C319"/>
    <mergeCell ref="A321:F321"/>
    <mergeCell ref="F319:F320"/>
    <mergeCell ref="A579:D579"/>
    <mergeCell ref="A188:D188"/>
    <mergeCell ref="A574:D574"/>
    <mergeCell ref="A575:D575"/>
    <mergeCell ref="A576:D576"/>
    <mergeCell ref="A317:A318"/>
    <mergeCell ref="B317:C317"/>
    <mergeCell ref="A315:A316"/>
    <mergeCell ref="A506:D506"/>
    <mergeCell ref="B316:C316"/>
    <mergeCell ref="A526:D526"/>
    <mergeCell ref="A578:D578"/>
    <mergeCell ref="B315:C315"/>
    <mergeCell ref="A577:D577"/>
    <mergeCell ref="B367:D368"/>
    <mergeCell ref="A314:F314"/>
    <mergeCell ref="A411:D411"/>
    <mergeCell ref="A573:D573"/>
    <mergeCell ref="F315:F316"/>
    <mergeCell ref="A527:D527"/>
    <mergeCell ref="A528:D528"/>
    <mergeCell ref="A89:F89"/>
    <mergeCell ref="A30:D30"/>
    <mergeCell ref="A70:D70"/>
    <mergeCell ref="A31:D31"/>
    <mergeCell ref="A20:D20"/>
    <mergeCell ref="B3:E3"/>
    <mergeCell ref="B4:E4"/>
    <mergeCell ref="B5:E5"/>
    <mergeCell ref="B6:E6"/>
    <mergeCell ref="A28:D28"/>
    <mergeCell ref="A1:F1"/>
    <mergeCell ref="B7:E7"/>
    <mergeCell ref="A8:E8"/>
    <mergeCell ref="A25:D25"/>
    <mergeCell ref="A26:D26"/>
    <mergeCell ref="E54:F54"/>
    <mergeCell ref="A2:F2"/>
    <mergeCell ref="A11:F11"/>
    <mergeCell ref="A29:F29"/>
    <mergeCell ref="A12:D12"/>
  </mergeCells>
  <printOptions/>
  <pageMargins left="0.35433070866141736" right="0" top="0.7874015748031497" bottom="0.7874015748031497" header="0" footer="0.5118110236220472"/>
  <pageSetup fitToHeight="0" fitToWidth="0" horizontalDpi="600" verticalDpi="600" orientation="portrait" paperSize="9" scale="55" r:id="rId2"/>
  <headerFooter alignWithMargins="0">
    <oddFooter>&amp;CSayfa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shcek</dc:creator>
  <cp:keywords/>
  <dc:description/>
  <cp:lastModifiedBy>Fatih Savas</cp:lastModifiedBy>
  <cp:lastPrinted>2014-05-14T13:06:37Z</cp:lastPrinted>
  <dcterms:created xsi:type="dcterms:W3CDTF">2007-07-09T10:47:39Z</dcterms:created>
  <dcterms:modified xsi:type="dcterms:W3CDTF">2019-02-20T11:44:34Z</dcterms:modified>
  <cp:category/>
  <cp:version/>
  <cp:contentType/>
  <cp:contentStatus/>
</cp:coreProperties>
</file>