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4 YILINDA EMEKLİ OLACAK" sheetId="9" r:id="rId9"/>
    <sheet name="ULUSLARARASI KURULUŞLARA ÜYELİK" sheetId="10" r:id="rId10"/>
    <sheet name="İ.Ö ÖĞRENCİ HARÇ TUTARLARI" sheetId="11" r:id="rId11"/>
    <sheet name="TEZSİZ YÜKSEK LİSANS GELİRİ " sheetId="12" r:id="rId12"/>
    <sheet name="TEZLİ YÜKSEK LİSANS GELİRİ " sheetId="13" r:id="rId13"/>
    <sheet name="DOKTORA GELİRİ" sheetId="14" r:id="rId14"/>
    <sheet name="EKDERS 2022" sheetId="15" r:id="rId15"/>
    <sheet name="EKDERS 2023" sheetId="16" r:id="rId16"/>
    <sheet name="SINAV 2022" sheetId="17" r:id="rId17"/>
    <sheet name="SINAV 2023" sheetId="18" r:id="rId18"/>
    <sheet name="2024-26 YIL.PERF.GÖS.HEDEFLERİ" sheetId="19" r:id="rId19"/>
  </sheets>
  <definedNames>
    <definedName name="_xlnm.Print_Area" localSheetId="8">'2024 YILINDA EMEKLİ OLACAK'!$A$2:$F$11</definedName>
    <definedName name="_xlnm.Print_Area" localSheetId="16">'SINAV 2022'!$A$1:$F$14</definedName>
  </definedNames>
  <calcPr fullCalcOnLoad="1"/>
</workbook>
</file>

<file path=xl/sharedStrings.xml><?xml version="1.0" encoding="utf-8"?>
<sst xmlns="http://schemas.openxmlformats.org/spreadsheetml/2006/main" count="390" uniqueCount="162">
  <si>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</si>
  <si>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</si>
  <si>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</si>
  <si>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</si>
  <si>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</si>
  <si>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</si>
  <si>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</si>
  <si>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</si>
  <si>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</si>
  <si>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</si>
  <si>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</si>
  <si>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</si>
  <si>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</si>
  <si>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</si>
  <si>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</si>
  <si>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</si>
  <si>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</si>
  <si>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</si>
  <si>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</si>
  <si>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</si>
  <si>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</si>
  <si>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</si>
  <si>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</si>
  <si>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</si>
  <si>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</si>
  <si>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</si>
  <si>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</si>
  <si>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</si>
  <si>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</si>
  <si>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</si>
  <si>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</si>
  <si>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</si>
  <si>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</si>
  <si>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ANKARA SOSYAL BİLİMLER ÜNİVERSİTESİ</t>
  </si>
  <si>
    <t>2024 YILI II.ÖĞRETİM  HARÇ LİSTESİ</t>
  </si>
  <si>
    <t>2023-2024 ÖĞRETİM YILI II.DÖNEM
 (BAHAR DÖNEMİ)</t>
  </si>
  <si>
    <t>2024-2025 ÖĞRETİM YILI I.DÖNEM 
(GÜZ DÖNEMİ )</t>
  </si>
  <si>
    <t>KESİNTİLER</t>
  </si>
  <si>
    <t>İLGİLİ BİRİME KALAN</t>
  </si>
  <si>
    <t>BİRİMLER</t>
  </si>
  <si>
    <t>HARCINI YATIRAN ÖĞRENCİ SAYISI</t>
  </si>
  <si>
    <t>II.ÖĞRETİM HARÇ BEDELİ</t>
  </si>
  <si>
    <t>Ö.S.H.B.</t>
  </si>
  <si>
    <t>REKTÖRLÜK KESİNTİSİ</t>
  </si>
  <si>
    <t xml:space="preserve"> TOPLAMI</t>
  </si>
  <si>
    <t>2022 YILI TOPLAM EKDERS SAATİ</t>
  </si>
  <si>
    <t>BİRİM :</t>
  </si>
  <si>
    <t>ÜNVANI</t>
  </si>
  <si>
    <t>TEMMUZ 
TAHMİNİ</t>
  </si>
  <si>
    <t>AĞUSTOS 
TAHMİNİ</t>
  </si>
  <si>
    <t>EYLÜL 
TAHMİNİ</t>
  </si>
  <si>
    <t>EKİM 
TAHMİNİ</t>
  </si>
  <si>
    <t>KASIM 
TAHMİNİ</t>
  </si>
  <si>
    <t>ARALIK
 TAHMİNİ</t>
  </si>
  <si>
    <t>GENEL TOPLAM</t>
  </si>
  <si>
    <t>KİŞİ SAYISI</t>
  </si>
  <si>
    <t>TOPLAM EK DERS SAATİ</t>
  </si>
  <si>
    <t>ORTALAMA KİŞİ SAYISI</t>
  </si>
  <si>
    <t>YILLIK TOPLAM EKDERS SAATİ</t>
  </si>
  <si>
    <t>PROF.DR</t>
  </si>
  <si>
    <t>DOÇ.DR</t>
  </si>
  <si>
    <t>DR.ÖĞR.ÜYESİ</t>
  </si>
  <si>
    <t>ÖĞR.GÖR.</t>
  </si>
  <si>
    <t>2023 YILI TOPLAM GERÇEKLEŞEN EKDERS SAATİ</t>
  </si>
  <si>
    <t>TEMMUZ</t>
  </si>
  <si>
    <t>AĞUSTOS</t>
  </si>
  <si>
    <t>EYLÜL</t>
  </si>
  <si>
    <t>EKİM</t>
  </si>
  <si>
    <t>KASIM</t>
  </si>
  <si>
    <t>ARALIK</t>
  </si>
  <si>
    <t>Not : İlk altı aylık gerçekleşen, sonraki altı aylık tamini yazılacak.</t>
  </si>
  <si>
    <t>2022 YILI TOPLAM SINAV  SAATİ</t>
  </si>
  <si>
    <t>SINAV ADEDİ</t>
  </si>
  <si>
    <t>GÖSTERGE</t>
  </si>
  <si>
    <t>YILLIK TOPLAM SINAV ADEDİ</t>
  </si>
  <si>
    <t>SINAV ÜCRETİ</t>
  </si>
  <si>
    <t>2023 YILI TOPLAM SINAV  SAATİ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</si>
  <si>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</si>
  <si>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</si>
  <si>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</si>
  <si>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</si>
  <si>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</si>
  <si>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</si>
  <si>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</si>
  <si>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</si>
  <si>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</si>
  <si>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</si>
  <si>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</si>
  <si>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Hedeflenen Gösterge Değeri</t>
  </si>
  <si>
    <t>Gerçekleşme</t>
  </si>
  <si>
    <t>Yılı</t>
  </si>
  <si>
    <t>Değeri</t>
  </si>
  <si>
    <t>Ocak</t>
  </si>
  <si>
    <t>Şubat</t>
  </si>
  <si>
    <t>Mart</t>
  </si>
  <si>
    <t>Yan dal ve çift ana dal programından mezun olanların toplam mezun sayısına oranı</t>
  </si>
  <si>
    <t>Oran</t>
  </si>
  <si>
    <t>0</t>
  </si>
  <si>
    <t>0,0100</t>
  </si>
  <si>
    <t>DEĞERLENDİRME</t>
  </si>
  <si>
    <t>2024-2026 MALİ YILLARI PERFORMANS GÖSTERGELERİ HEDEFLERİ</t>
  </si>
  <si>
    <t>Veri Giriş Sıklığı</t>
  </si>
  <si>
    <t>Hesaplama Yolu</t>
  </si>
  <si>
    <t>Yılsonu Gerç. Tahmini</t>
  </si>
  <si>
    <t>Gerçekleşme Hedefi</t>
  </si>
  <si>
    <t>Doktora eğitimini tamamlayanların sayısı</t>
  </si>
  <si>
    <t>Sayı</t>
  </si>
  <si>
    <t>Aylık</t>
  </si>
  <si>
    <t>Kümülatif</t>
  </si>
  <si>
    <t>10</t>
  </si>
  <si>
    <t>2024-2026 MALİ YILLARI BÜTÇE TAVANLARI</t>
  </si>
  <si>
    <t>(TL)</t>
  </si>
  <si>
    <t>Açıklama</t>
  </si>
  <si>
    <t>Bütçe
Tavanları</t>
  </si>
  <si>
    <t xml:space="preserve">SOSYAL BİLİMLER ENSTİTÜSÜ </t>
  </si>
  <si>
    <t>62- YÜKSEKÖĞRETİM PROGRAMI</t>
  </si>
  <si>
    <t>239- ÖN LİSANS EĞİTİMİ, LİSANS EĞİTİMİ VE LİSANSÜSTÜ EĞİTİM ALT PROGRAMI</t>
  </si>
  <si>
    <t>Doktora ve Tıpta Uzmanlık Eğitimi</t>
  </si>
  <si>
    <t xml:space="preserve">505.13-SOSYAL BİLİMLER ENSTİTÜSÜ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</si>
  <si>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</si>
  <si>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</si>
  <si>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</si>
  <si>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</si>
  <si>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</si>
  <si>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</si>
  <si>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</si>
  <si>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</si>
  <si>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</si>
  <si>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</si>
  <si>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</si>
  <si>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Yükseköğretim Kurumları İkinci Öğretim</t>
  </si>
  <si>
    <t>F.13-Yükseköğretim Öz Gelirleri</t>
  </si>
  <si>
    <t>E.03.02.10.01-Kırtasiye Alımları</t>
  </si>
  <si>
    <t>E.03.07.10.01-Büro ve İşyeri Mal ve Malzeme Alımları</t>
  </si>
  <si>
    <t>Yükseköğretim Kurumları Tezsiz Yüksek Lisans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</si>
  <si>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</si>
  <si>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</si>
  <si>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</si>
  <si>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</si>
  <si>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</si>
  <si>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</si>
  <si>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</si>
  <si>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</si>
  <si>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</si>
  <si>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</si>
  <si>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</si>
  <si>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</si>
  <si>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</si>
  <si>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</si>
  <si>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</si>
  <si>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</si>
  <si>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</si>
  <si>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</si>
  <si>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</si>
  <si>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</si>
  <si>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</si>
  <si>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</si>
  <si>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</si>
  <si>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</si>
  <si>
    <t>2024 YILI DOKTORA  HARÇ LİSTESİ</t>
  </si>
  <si>
    <t>2024 YILI TEZLİ YÜKSERKLİSANS HARÇ LİSTESİ</t>
  </si>
  <si>
    <t>2024 YILI TEZSİZ YÜKSEKLİSANS  HARÇ LİSTESİ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</si>
</sst>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84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Arial Tur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73" fillId="0" borderId="0" xfId="0" applyFont="1" applyAlignment="1">
      <alignment/>
    </xf>
    <xf numFmtId="3" fontId="7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33" borderId="13" xfId="49" applyFont="1" applyFill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1" fillId="33" borderId="15" xfId="49" applyFont="1" applyFill="1" applyBorder="1" applyAlignment="1">
      <alignment horizontal="left" vertical="center" wrapText="1"/>
      <protection/>
    </xf>
    <xf numFmtId="0" fontId="11" fillId="33" borderId="15" xfId="49" applyFont="1" applyFill="1" applyBorder="1" applyAlignment="1">
      <alignment horizontal="center" vertical="center"/>
      <protection/>
    </xf>
    <xf numFmtId="0" fontId="11" fillId="33" borderId="12" xfId="49" applyFont="1" applyFill="1" applyBorder="1" applyAlignment="1">
      <alignment horizontal="center" vertical="center"/>
      <protection/>
    </xf>
    <xf numFmtId="208" fontId="11" fillId="33" borderId="12" xfId="49" applyNumberFormat="1" applyFont="1" applyFill="1" applyBorder="1" applyAlignment="1">
      <alignment horizontal="center" vertical="center"/>
      <protection/>
    </xf>
    <xf numFmtId="208" fontId="11" fillId="33" borderId="15" xfId="49" applyNumberFormat="1" applyFont="1" applyFill="1" applyBorder="1" applyAlignment="1">
      <alignment horizontal="center" vertical="center" wrapText="1"/>
      <protection/>
    </xf>
    <xf numFmtId="208" fontId="12" fillId="0" borderId="15" xfId="49" applyNumberFormat="1" applyFont="1" applyBorder="1" applyAlignment="1">
      <alignment horizontal="center" vertical="center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33" borderId="17" xfId="49" applyFont="1" applyFill="1" applyBorder="1" applyAlignment="1">
      <alignment horizontal="left" vertical="center" wrapText="1"/>
      <protection/>
    </xf>
    <xf numFmtId="0" fontId="11" fillId="33" borderId="17" xfId="49" applyFont="1" applyFill="1" applyBorder="1" applyAlignment="1">
      <alignment horizontal="center" vertical="center"/>
      <protection/>
    </xf>
    <xf numFmtId="0" fontId="11" fillId="33" borderId="0" xfId="49" applyFont="1" applyFill="1" applyBorder="1" applyAlignment="1">
      <alignment horizontal="center" vertical="center"/>
      <protection/>
    </xf>
    <xf numFmtId="208" fontId="11" fillId="33" borderId="0" xfId="49" applyNumberFormat="1" applyFont="1" applyFill="1" applyBorder="1" applyAlignment="1">
      <alignment horizontal="center" vertical="center"/>
      <protection/>
    </xf>
    <xf numFmtId="208" fontId="11" fillId="33" borderId="17" xfId="49" applyNumberFormat="1" applyFont="1" applyFill="1" applyBorder="1" applyAlignment="1">
      <alignment horizontal="center" vertical="center" wrapText="1"/>
      <protection/>
    </xf>
    <xf numFmtId="208" fontId="12" fillId="0" borderId="17" xfId="49" applyNumberFormat="1" applyFont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1" fillId="34" borderId="0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2" fillId="34" borderId="0" xfId="49" applyFont="1" applyFill="1" applyBorder="1" applyAlignment="1">
      <alignment horizontal="center" vertical="center"/>
      <protection/>
    </xf>
    <xf numFmtId="0" fontId="12" fillId="0" borderId="0" xfId="49" applyFont="1" applyAlignment="1">
      <alignment vertical="top" wrapText="1"/>
      <protection/>
    </xf>
    <xf numFmtId="0" fontId="15" fillId="0" borderId="0" xfId="0" applyFont="1" applyAlignment="1">
      <alignment/>
    </xf>
    <xf numFmtId="0" fontId="11" fillId="0" borderId="10" xfId="49" applyFont="1" applyBorder="1" applyAlignment="1">
      <alignment horizontal="center" vertical="center"/>
      <protection/>
    </xf>
    <xf numFmtId="0" fontId="11" fillId="0" borderId="18" xfId="49" applyFont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33" borderId="20" xfId="49" applyFont="1" applyFill="1" applyBorder="1" applyAlignment="1">
      <alignment horizontal="left" vertical="center" wrapText="1"/>
      <protection/>
    </xf>
    <xf numFmtId="0" fontId="11" fillId="33" borderId="20" xfId="49" applyFont="1" applyFill="1" applyBorder="1" applyAlignment="1">
      <alignment horizontal="center" vertical="center"/>
      <protection/>
    </xf>
    <xf numFmtId="0" fontId="74" fillId="35" borderId="21" xfId="0" applyFont="1" applyFill="1" applyBorder="1" applyAlignment="1" applyProtection="1">
      <alignment horizontal="center" vertical="center"/>
      <protection/>
    </xf>
    <xf numFmtId="0" fontId="74" fillId="35" borderId="21" xfId="0" applyFont="1" applyFill="1" applyBorder="1" applyAlignment="1" applyProtection="1">
      <alignment horizontal="center" vertical="center" wrapText="1"/>
      <protection/>
    </xf>
    <xf numFmtId="208" fontId="11" fillId="33" borderId="20" xfId="49" applyNumberFormat="1" applyFont="1" applyFill="1" applyBorder="1" applyAlignment="1">
      <alignment horizontal="center" vertical="center" wrapText="1"/>
      <protection/>
    </xf>
    <xf numFmtId="208" fontId="12" fillId="0" borderId="20" xfId="49" applyNumberFormat="1" applyFont="1" applyBorder="1" applyAlignment="1">
      <alignment horizontal="center" vertical="center"/>
      <protection/>
    </xf>
    <xf numFmtId="208" fontId="12" fillId="0" borderId="22" xfId="49" applyNumberFormat="1" applyFont="1" applyBorder="1" applyAlignment="1">
      <alignment horizontal="center" vertical="center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23" xfId="0" applyFont="1" applyBorder="1" applyAlignment="1">
      <alignment horizontal="left" vertical="center" wrapText="1"/>
    </xf>
    <xf numFmtId="3" fontId="77" fillId="0" borderId="15" xfId="0" applyNumberFormat="1" applyFont="1" applyBorder="1" applyAlignment="1">
      <alignment horizontal="right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right" vertical="center"/>
    </xf>
    <xf numFmtId="0" fontId="78" fillId="0" borderId="24" xfId="0" applyFont="1" applyBorder="1" applyAlignment="1">
      <alignment horizontal="left" vertical="center" wrapText="1" indent="1"/>
    </xf>
    <xf numFmtId="3" fontId="78" fillId="0" borderId="25" xfId="0" applyNumberFormat="1" applyFont="1" applyBorder="1" applyAlignment="1">
      <alignment horizontal="right" vertical="center"/>
    </xf>
    <xf numFmtId="0" fontId="78" fillId="0" borderId="24" xfId="0" applyFont="1" applyBorder="1" applyAlignment="1">
      <alignment horizontal="left" vertical="center" wrapText="1" indent="2"/>
    </xf>
    <xf numFmtId="0" fontId="78" fillId="0" borderId="0" xfId="0" applyFont="1" applyBorder="1" applyAlignment="1">
      <alignment horizontal="left" vertical="center"/>
    </xf>
    <xf numFmtId="3" fontId="78" fillId="0" borderId="0" xfId="0" applyNumberFormat="1" applyFont="1" applyBorder="1" applyAlignment="1">
      <alignment horizontal="right" vertical="center"/>
    </xf>
    <xf numFmtId="0" fontId="78" fillId="0" borderId="26" xfId="0" applyFont="1" applyBorder="1" applyAlignment="1">
      <alignment horizontal="left" vertical="center" wrapText="1" indent="3"/>
    </xf>
    <xf numFmtId="0" fontId="78" fillId="0" borderId="0" xfId="0" applyFont="1" applyBorder="1" applyAlignment="1">
      <alignment horizontal="left" vertical="center" wrapText="1"/>
    </xf>
    <xf numFmtId="0" fontId="78" fillId="0" borderId="27" xfId="0" applyFont="1" applyBorder="1" applyAlignment="1">
      <alignment horizontal="left" vertical="center" wrapText="1" indent="3"/>
    </xf>
    <xf numFmtId="3" fontId="78" fillId="0" borderId="12" xfId="0" applyNumberFormat="1" applyFont="1" applyBorder="1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78" fillId="0" borderId="28" xfId="0" applyFont="1" applyBorder="1" applyAlignment="1">
      <alignment horizontal="left" vertical="center" indent="1"/>
    </xf>
    <xf numFmtId="3" fontId="78" fillId="0" borderId="17" xfId="0" applyNumberFormat="1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80" fillId="0" borderId="1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29" xfId="50" applyFont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/>
    </xf>
    <xf numFmtId="0" fontId="19" fillId="0" borderId="18" xfId="50" applyFont="1" applyBorder="1" applyAlignment="1">
      <alignment vertical="center"/>
      <protection/>
    </xf>
    <xf numFmtId="0" fontId="19" fillId="0" borderId="18" xfId="50" applyFont="1" applyBorder="1" applyAlignment="1">
      <alignment vertical="center" wrapText="1"/>
      <protection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1" fillId="0" borderId="0" xfId="51" applyFont="1" applyAlignment="1">
      <alignment vertical="center" textRotation="180"/>
      <protection/>
    </xf>
    <xf numFmtId="0" fontId="22" fillId="0" borderId="30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shrinkToFit="1"/>
    </xf>
    <xf numFmtId="3" fontId="22" fillId="0" borderId="10" xfId="51" applyNumberFormat="1" applyFont="1" applyBorder="1" applyAlignment="1">
      <alignment horizontal="right" vertical="center" wrapText="1"/>
      <protection/>
    </xf>
    <xf numFmtId="3" fontId="22" fillId="0" borderId="18" xfId="51" applyNumberFormat="1" applyFont="1" applyBorder="1" applyAlignment="1">
      <alignment horizontal="right" vertical="center" wrapText="1"/>
      <protection/>
    </xf>
    <xf numFmtId="3" fontId="22" fillId="0" borderId="33" xfId="51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23" fillId="0" borderId="34" xfId="51" applyFont="1" applyBorder="1" applyAlignment="1">
      <alignment horizontal="center" vertical="center" wrapText="1"/>
      <protection/>
    </xf>
    <xf numFmtId="0" fontId="23" fillId="0" borderId="35" xfId="51" applyFont="1" applyBorder="1" applyAlignment="1">
      <alignment horizontal="center" vertical="center" wrapText="1"/>
      <protection/>
    </xf>
    <xf numFmtId="0" fontId="23" fillId="0" borderId="32" xfId="51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shrinkToFit="1"/>
    </xf>
    <xf numFmtId="3" fontId="23" fillId="0" borderId="36" xfId="51" applyNumberFormat="1" applyFont="1" applyBorder="1" applyAlignment="1">
      <alignment horizontal="right" vertical="center" wrapText="1"/>
      <protection/>
    </xf>
    <xf numFmtId="3" fontId="23" fillId="0" borderId="32" xfId="51" applyNumberFormat="1" applyFont="1" applyBorder="1" applyAlignment="1">
      <alignment horizontal="right" vertical="center" wrapText="1"/>
      <protection/>
    </xf>
    <xf numFmtId="3" fontId="23" fillId="0" borderId="37" xfId="51" applyNumberFormat="1" applyFont="1" applyBorder="1" applyAlignment="1">
      <alignment horizontal="left" vertical="top"/>
      <protection/>
    </xf>
    <xf numFmtId="0" fontId="23" fillId="0" borderId="38" xfId="51" applyFont="1" applyBorder="1" applyAlignment="1">
      <alignment horizontal="center" vertical="center"/>
      <protection/>
    </xf>
    <xf numFmtId="3" fontId="23" fillId="0" borderId="38" xfId="51" applyNumberFormat="1" applyFont="1" applyBorder="1" applyAlignment="1">
      <alignment horizontal="center" vertical="center"/>
      <protection/>
    </xf>
    <xf numFmtId="3" fontId="23" fillId="0" borderId="39" xfId="51" applyNumberFormat="1" applyFont="1" applyBorder="1" applyAlignment="1">
      <alignment horizontal="center" vertical="center"/>
      <protection/>
    </xf>
    <xf numFmtId="3" fontId="23" fillId="0" borderId="39" xfId="51" applyNumberFormat="1" applyFont="1" applyBorder="1" applyAlignment="1">
      <alignment horizontal="left" vertical="center" shrinkToFit="1"/>
      <protection/>
    </xf>
    <xf numFmtId="3" fontId="23" fillId="0" borderId="39" xfId="51" applyNumberFormat="1" applyFont="1" applyBorder="1" applyAlignment="1">
      <alignment horizontal="right" vertical="center"/>
      <protection/>
    </xf>
    <xf numFmtId="3" fontId="23" fillId="0" borderId="40" xfId="51" applyNumberFormat="1" applyFont="1" applyBorder="1" applyAlignment="1">
      <alignment horizontal="right" vertical="center"/>
      <protection/>
    </xf>
    <xf numFmtId="3" fontId="23" fillId="0" borderId="41" xfId="51" applyNumberFormat="1" applyFont="1" applyBorder="1" applyAlignment="1">
      <alignment horizontal="left" vertical="top" wrapText="1" shrinkToFit="1"/>
      <protection/>
    </xf>
    <xf numFmtId="0" fontId="23" fillId="0" borderId="42" xfId="51" applyFont="1" applyBorder="1" applyAlignment="1">
      <alignment vertical="center"/>
      <protection/>
    </xf>
    <xf numFmtId="0" fontId="23" fillId="0" borderId="0" xfId="51" applyFont="1" applyAlignment="1">
      <alignment horizontal="left" vertical="center"/>
      <protection/>
    </xf>
    <xf numFmtId="0" fontId="23" fillId="0" borderId="0" xfId="51" applyFont="1" applyBorder="1" applyAlignment="1">
      <alignment vertical="center"/>
      <protection/>
    </xf>
    <xf numFmtId="0" fontId="24" fillId="0" borderId="0" xfId="51" applyFont="1" applyAlignment="1">
      <alignment vertical="center" textRotation="180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left" vertical="center"/>
      <protection/>
    </xf>
    <xf numFmtId="0" fontId="27" fillId="0" borderId="0" xfId="51" applyFont="1" applyAlignment="1">
      <alignment horizontal="right" vertical="center"/>
      <protection/>
    </xf>
    <xf numFmtId="0" fontId="23" fillId="0" borderId="43" xfId="51" applyFont="1" applyBorder="1" applyAlignment="1">
      <alignment horizontal="center" vertical="center"/>
      <protection/>
    </xf>
    <xf numFmtId="0" fontId="14" fillId="0" borderId="44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 shrinkToFit="1"/>
      <protection/>
    </xf>
    <xf numFmtId="0" fontId="23" fillId="0" borderId="18" xfId="51" applyFont="1" applyBorder="1" applyAlignment="1">
      <alignment horizontal="center" vertical="center" wrapText="1"/>
      <protection/>
    </xf>
    <xf numFmtId="0" fontId="23" fillId="0" borderId="44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3" fontId="14" fillId="0" borderId="36" xfId="51" applyNumberFormat="1" applyFont="1" applyBorder="1" applyAlignment="1">
      <alignment horizontal="right" vertical="center" shrinkToFit="1"/>
      <protection/>
    </xf>
    <xf numFmtId="3" fontId="14" fillId="0" borderId="32" xfId="51" applyNumberFormat="1" applyFont="1" applyBorder="1" applyAlignment="1">
      <alignment horizontal="right" vertical="center" shrinkToFit="1"/>
      <protection/>
    </xf>
    <xf numFmtId="3" fontId="14" fillId="0" borderId="44" xfId="51" applyNumberFormat="1" applyFont="1" applyBorder="1" applyAlignment="1">
      <alignment vertical="center"/>
      <protection/>
    </xf>
    <xf numFmtId="3" fontId="14" fillId="0" borderId="0" xfId="51" applyNumberFormat="1" applyFont="1" applyBorder="1" applyAlignment="1">
      <alignment vertical="center"/>
      <protection/>
    </xf>
    <xf numFmtId="3" fontId="23" fillId="0" borderId="38" xfId="51" applyNumberFormat="1" applyFont="1" applyBorder="1" applyAlignment="1">
      <alignment horizontal="center" vertical="center" wrapText="1"/>
      <protection/>
    </xf>
    <xf numFmtId="3" fontId="23" fillId="0" borderId="39" xfId="51" applyNumberFormat="1" applyFont="1" applyBorder="1" applyAlignment="1">
      <alignment horizontal="center" vertical="center" wrapText="1"/>
      <protection/>
    </xf>
    <xf numFmtId="3" fontId="23" fillId="0" borderId="40" xfId="51" applyNumberFormat="1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/>
    </xf>
    <xf numFmtId="0" fontId="72" fillId="0" borderId="18" xfId="0" applyFont="1" applyBorder="1" applyAlignment="1">
      <alignment horizontal="center" vertical="center" wrapText="1"/>
    </xf>
    <xf numFmtId="0" fontId="72" fillId="0" borderId="30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31" xfId="0" applyFont="1" applyBorder="1" applyAlignment="1">
      <alignment/>
    </xf>
    <xf numFmtId="0" fontId="72" fillId="0" borderId="36" xfId="0" applyFont="1" applyBorder="1" applyAlignment="1">
      <alignment/>
    </xf>
    <xf numFmtId="3" fontId="72" fillId="0" borderId="36" xfId="0" applyNumberFormat="1" applyFont="1" applyBorder="1" applyAlignment="1">
      <alignment/>
    </xf>
    <xf numFmtId="0" fontId="72" fillId="0" borderId="32" xfId="0" applyFont="1" applyBorder="1" applyAlignment="1">
      <alignment/>
    </xf>
    <xf numFmtId="0" fontId="72" fillId="0" borderId="29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/>
      <protection/>
    </xf>
    <xf numFmtId="0" fontId="0" fillId="0" borderId="36" xfId="0" applyBorder="1" applyAlignment="1">
      <alignment horizontal="center"/>
    </xf>
    <xf numFmtId="0" fontId="16" fillId="0" borderId="4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1" fillId="0" borderId="50" xfId="50" applyFont="1" applyBorder="1" applyAlignment="1">
      <alignment horizontal="center" vertical="center" wrapText="1"/>
      <protection/>
    </xf>
    <xf numFmtId="0" fontId="11" fillId="0" borderId="43" xfId="50" applyFont="1" applyBorder="1" applyAlignment="1">
      <alignment horizontal="center" vertical="center" wrapText="1"/>
      <protection/>
    </xf>
    <xf numFmtId="0" fontId="23" fillId="0" borderId="51" xfId="51" applyFont="1" applyBorder="1" applyAlignment="1">
      <alignment horizontal="center" vertical="center" wrapText="1" shrinkToFit="1"/>
      <protection/>
    </xf>
    <xf numFmtId="0" fontId="0" fillId="0" borderId="49" xfId="0" applyBorder="1" applyAlignment="1">
      <alignment horizontal="center" vertical="center" wrapText="1" shrinkToFit="1"/>
    </xf>
    <xf numFmtId="0" fontId="23" fillId="0" borderId="50" xfId="51" applyFont="1" applyBorder="1" applyAlignment="1">
      <alignment horizontal="center" vertical="center" wrapText="1"/>
      <protection/>
    </xf>
    <xf numFmtId="0" fontId="23" fillId="0" borderId="30" xfId="51" applyFont="1" applyBorder="1" applyAlignment="1">
      <alignment horizontal="center" vertical="center" wrapText="1"/>
      <protection/>
    </xf>
    <xf numFmtId="0" fontId="23" fillId="0" borderId="31" xfId="51" applyFont="1" applyBorder="1" applyAlignment="1">
      <alignment horizontal="center" vertical="center" wrapText="1"/>
      <protection/>
    </xf>
    <xf numFmtId="0" fontId="23" fillId="0" borderId="43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36" xfId="51" applyFont="1" applyBorder="1" applyAlignment="1">
      <alignment horizontal="center" vertical="center" wrapText="1"/>
      <protection/>
    </xf>
    <xf numFmtId="0" fontId="23" fillId="0" borderId="52" xfId="51" applyFont="1" applyBorder="1" applyAlignment="1">
      <alignment horizontal="center" vertical="center" wrapText="1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23" fillId="0" borderId="35" xfId="51" applyFont="1" applyBorder="1" applyAlignment="1">
      <alignment horizontal="center" vertical="center" wrapText="1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39" xfId="51" applyFont="1" applyBorder="1" applyAlignment="1">
      <alignment horizontal="center" vertical="center"/>
      <protection/>
    </xf>
    <xf numFmtId="0" fontId="23" fillId="0" borderId="40" xfId="51" applyFont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23" fillId="0" borderId="0" xfId="51" applyFont="1" applyAlignment="1">
      <alignment horizontal="left" vertical="center"/>
      <protection/>
    </xf>
    <xf numFmtId="0" fontId="23" fillId="0" borderId="50" xfId="51" applyFont="1" applyBorder="1" applyAlignment="1">
      <alignment horizontal="center" vertical="center"/>
      <protection/>
    </xf>
    <xf numFmtId="0" fontId="23" fillId="0" borderId="30" xfId="51" applyFont="1" applyBorder="1" applyAlignment="1">
      <alignment horizontal="center" vertical="center"/>
      <protection/>
    </xf>
    <xf numFmtId="0" fontId="23" fillId="0" borderId="31" xfId="51" applyFont="1" applyBorder="1" applyAlignment="1">
      <alignment horizontal="center" vertical="center"/>
      <protection/>
    </xf>
    <xf numFmtId="0" fontId="23" fillId="0" borderId="43" xfId="51" applyFont="1" applyBorder="1" applyAlignment="1">
      <alignment horizontal="center" vertical="center"/>
      <protection/>
    </xf>
    <xf numFmtId="3" fontId="23" fillId="0" borderId="53" xfId="51" applyNumberFormat="1" applyFont="1" applyBorder="1" applyAlignment="1">
      <alignment horizontal="center" vertical="center"/>
      <protection/>
    </xf>
    <xf numFmtId="3" fontId="23" fillId="0" borderId="33" xfId="51" applyNumberFormat="1" applyFont="1" applyBorder="1" applyAlignment="1">
      <alignment horizontal="center" vertical="center"/>
      <protection/>
    </xf>
    <xf numFmtId="3" fontId="23" fillId="0" borderId="22" xfId="51" applyNumberFormat="1" applyFont="1" applyBorder="1" applyAlignment="1">
      <alignment horizontal="center" vertical="center"/>
      <protection/>
    </xf>
    <xf numFmtId="0" fontId="23" fillId="0" borderId="54" xfId="51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23" fillId="0" borderId="13" xfId="51" applyFont="1" applyBorder="1" applyAlignment="1">
      <alignment horizontal="center" vertical="center" wrapText="1"/>
      <protection/>
    </xf>
    <xf numFmtId="0" fontId="22" fillId="0" borderId="36" xfId="0" applyFont="1" applyBorder="1" applyAlignment="1">
      <alignment horizontal="center" vertical="center" wrapText="1"/>
    </xf>
    <xf numFmtId="0" fontId="23" fillId="0" borderId="55" xfId="51" applyFont="1" applyBorder="1" applyAlignment="1">
      <alignment horizontal="center" vertical="center"/>
      <protection/>
    </xf>
    <xf numFmtId="0" fontId="2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2" fillId="0" borderId="12" xfId="0" applyFont="1" applyBorder="1" applyAlignment="1">
      <alignment horizontal="left"/>
    </xf>
    <xf numFmtId="0" fontId="72" fillId="0" borderId="30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0" fontId="82" fillId="0" borderId="56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72" fillId="0" borderId="50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11" fillId="0" borderId="0" xfId="49" applyFont="1" applyAlignment="1">
      <alignment horizontal="left" vertical="center"/>
      <protection/>
    </xf>
    <xf numFmtId="0" fontId="12" fillId="0" borderId="0" xfId="49" applyFont="1" applyAlignment="1">
      <alignment horizontal="left" vertical="center"/>
      <protection/>
    </xf>
    <xf numFmtId="0" fontId="12" fillId="0" borderId="0" xfId="49" applyFont="1" applyAlignment="1">
      <alignment horizontal="left" vertical="top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center" vertical="center"/>
      <protection/>
    </xf>
    <xf numFmtId="0" fontId="11" fillId="33" borderId="14" xfId="49" applyFont="1" applyFill="1" applyBorder="1" applyAlignment="1">
      <alignment horizontal="center" vertical="center"/>
      <protection/>
    </xf>
    <xf numFmtId="0" fontId="11" fillId="33" borderId="23" xfId="49" applyFont="1" applyFill="1" applyBorder="1" applyAlignment="1">
      <alignment horizontal="center" vertical="center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2" fillId="34" borderId="10" xfId="49" applyFont="1" applyFill="1" applyBorder="1" applyAlignment="1">
      <alignment horizontal="left" vertical="top"/>
      <protection/>
    </xf>
    <xf numFmtId="0" fontId="14" fillId="0" borderId="5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1" fillId="0" borderId="46" xfId="49" applyFont="1" applyBorder="1" applyAlignment="1">
      <alignment horizontal="left" vertical="center"/>
      <protection/>
    </xf>
    <xf numFmtId="0" fontId="11" fillId="0" borderId="42" xfId="49" applyFont="1" applyBorder="1" applyAlignment="1">
      <alignment horizontal="left" vertical="center"/>
      <protection/>
    </xf>
    <xf numFmtId="0" fontId="12" fillId="0" borderId="42" xfId="49" applyFont="1" applyBorder="1" applyAlignment="1">
      <alignment horizontal="left" vertical="center" wrapText="1"/>
      <protection/>
    </xf>
    <xf numFmtId="0" fontId="12" fillId="0" borderId="47" xfId="49" applyFont="1" applyBorder="1" applyAlignment="1">
      <alignment horizontal="left" vertical="center" wrapText="1"/>
      <protection/>
    </xf>
    <xf numFmtId="0" fontId="11" fillId="0" borderId="44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2" fillId="0" borderId="0" xfId="49" applyFont="1" applyBorder="1" applyAlignment="1">
      <alignment horizontal="left" vertical="center" wrapText="1"/>
      <protection/>
    </xf>
    <xf numFmtId="0" fontId="12" fillId="0" borderId="45" xfId="49" applyFont="1" applyBorder="1" applyAlignment="1">
      <alignment horizontal="left" vertical="center" wrapText="1"/>
      <protection/>
    </xf>
    <xf numFmtId="0" fontId="11" fillId="0" borderId="34" xfId="49" applyFont="1" applyBorder="1" applyAlignment="1">
      <alignment horizontal="left" vertical="center"/>
      <protection/>
    </xf>
    <xf numFmtId="0" fontId="11" fillId="0" borderId="48" xfId="49" applyFont="1" applyBorder="1" applyAlignment="1">
      <alignment horizontal="left" vertical="center"/>
      <protection/>
    </xf>
    <xf numFmtId="0" fontId="12" fillId="0" borderId="48" xfId="49" applyFont="1" applyBorder="1" applyAlignment="1">
      <alignment horizontal="left" vertical="center" wrapText="1"/>
      <protection/>
    </xf>
    <xf numFmtId="0" fontId="12" fillId="0" borderId="37" xfId="49" applyFont="1" applyBorder="1" applyAlignment="1">
      <alignment horizontal="left" vertical="center" wrapText="1"/>
      <protection/>
    </xf>
    <xf numFmtId="0" fontId="11" fillId="0" borderId="52" xfId="49" applyFont="1" applyBorder="1" applyAlignment="1">
      <alignment horizontal="center" vertical="center"/>
      <protection/>
    </xf>
    <xf numFmtId="0" fontId="11" fillId="0" borderId="57" xfId="49" applyFont="1" applyBorder="1" applyAlignment="1">
      <alignment horizontal="center" vertical="center"/>
      <protection/>
    </xf>
    <xf numFmtId="0" fontId="11" fillId="0" borderId="53" xfId="49" applyFont="1" applyBorder="1" applyAlignment="1">
      <alignment horizontal="center" vertical="center"/>
      <protection/>
    </xf>
    <xf numFmtId="0" fontId="11" fillId="0" borderId="50" xfId="49" applyFont="1" applyBorder="1" applyAlignment="1">
      <alignment horizontal="center" vertical="center" wrapText="1"/>
      <protection/>
    </xf>
    <xf numFmtId="0" fontId="11" fillId="0" borderId="30" xfId="49" applyFont="1" applyBorder="1" applyAlignment="1">
      <alignment horizontal="center" vertical="center" wrapText="1"/>
      <protection/>
    </xf>
    <xf numFmtId="0" fontId="11" fillId="33" borderId="43" xfId="49" applyFont="1" applyFill="1" applyBorder="1" applyAlignment="1">
      <alignment horizontal="center" vertical="center" wrapText="1"/>
      <protection/>
    </xf>
    <xf numFmtId="0" fontId="11" fillId="33" borderId="43" xfId="49" applyFont="1" applyFill="1" applyBorder="1" applyAlignment="1">
      <alignment horizontal="center" vertical="center"/>
      <protection/>
    </xf>
    <xf numFmtId="0" fontId="74" fillId="35" borderId="58" xfId="0" applyFont="1" applyFill="1" applyBorder="1" applyAlignment="1" applyProtection="1">
      <alignment horizontal="center" vertical="center" wrapText="1"/>
      <protection/>
    </xf>
    <xf numFmtId="0" fontId="74" fillId="35" borderId="59" xfId="0" applyFont="1" applyFill="1" applyBorder="1" applyAlignment="1" applyProtection="1">
      <alignment horizontal="center" vertical="center" wrapText="1"/>
      <protection/>
    </xf>
    <xf numFmtId="0" fontId="74" fillId="35" borderId="60" xfId="0" applyFont="1" applyFill="1" applyBorder="1" applyAlignment="1" applyProtection="1">
      <alignment horizontal="center" vertical="center" wrapText="1"/>
      <protection/>
    </xf>
    <xf numFmtId="0" fontId="74" fillId="35" borderId="61" xfId="0" applyFont="1" applyFill="1" applyBorder="1" applyAlignment="1" applyProtection="1">
      <alignment horizontal="center" vertical="center" wrapText="1"/>
      <protection/>
    </xf>
    <xf numFmtId="0" fontId="11" fillId="33" borderId="62" xfId="49" applyFont="1" applyFill="1" applyBorder="1" applyAlignment="1">
      <alignment horizontal="center" vertical="center" wrapText="1"/>
      <protection/>
    </xf>
    <xf numFmtId="0" fontId="11" fillId="33" borderId="54" xfId="49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ULKKP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172" zoomScaleSheetLayoutView="172" zoomScalePageLayoutView="0" workbookViewId="0" topLeftCell="A15">
      <selection activeCell="I24" sqref="I23:I24"/>
    </sheetView>
  </sheetViews>
  <sheetFormatPr defaultColWidth="9.00390625" defaultRowHeight="12.75"/>
  <cols>
    <col min="1" max="1" width="55.25390625" style="60" customWidth="1"/>
    <col min="2" max="4" width="14.125" style="60" customWidth="1"/>
    <col min="5" max="16384" width="9.125" style="60" customWidth="1"/>
  </cols>
  <sheetData>
    <row r="1" spans="1:4" ht="12" hidden="1">
      <c r="A1" s="59">
        <v>2023</v>
      </c>
      <c r="B1" s="59"/>
      <c r="C1" s="59"/>
      <c r="D1" s="59"/>
    </row>
    <row r="2" spans="1:4" ht="11.25" hidden="1">
      <c r="A2" s="61"/>
      <c r="B2" s="62"/>
      <c r="C2" s="62"/>
      <c r="D2" s="62"/>
    </row>
    <row r="3" spans="1:4" ht="11.25" hidden="1">
      <c r="A3" s="63"/>
      <c r="B3" s="64"/>
      <c r="C3" s="64"/>
      <c r="D3" s="64"/>
    </row>
    <row r="4" spans="1:4" ht="11.25" hidden="1">
      <c r="A4" s="65"/>
      <c r="B4" s="66"/>
      <c r="C4" s="66"/>
      <c r="D4" s="66"/>
    </row>
    <row r="5" spans="1:4" ht="11.25" hidden="1">
      <c r="A5" s="63"/>
      <c r="B5" s="64"/>
      <c r="C5" s="64"/>
      <c r="D5" s="64"/>
    </row>
    <row r="6" spans="1:4" ht="11.25" hidden="1">
      <c r="A6" s="67"/>
      <c r="B6" s="66"/>
      <c r="C6" s="66"/>
      <c r="D6" s="66"/>
    </row>
    <row r="7" spans="1:4" ht="11.25" hidden="1">
      <c r="A7" s="68"/>
      <c r="B7" s="69"/>
      <c r="C7" s="69"/>
      <c r="D7" s="69"/>
    </row>
    <row r="8" spans="1:4" ht="11.25" hidden="1">
      <c r="A8" s="70"/>
      <c r="B8" s="69"/>
      <c r="C8" s="69"/>
      <c r="D8" s="69"/>
    </row>
    <row r="9" spans="1:4" ht="11.25" hidden="1">
      <c r="A9" s="68"/>
      <c r="B9" s="69"/>
      <c r="C9" s="69"/>
      <c r="D9" s="69"/>
    </row>
    <row r="10" spans="1:4" ht="11.25" hidden="1">
      <c r="A10" s="71"/>
      <c r="B10" s="69"/>
      <c r="C10" s="69"/>
      <c r="D10" s="69"/>
    </row>
    <row r="11" spans="1:4" ht="11.25" hidden="1">
      <c r="A11" s="68"/>
      <c r="B11" s="69"/>
      <c r="C11" s="69"/>
      <c r="D11" s="69"/>
    </row>
    <row r="12" spans="1:4" ht="11.25" hidden="1">
      <c r="A12" s="72"/>
      <c r="B12" s="73"/>
      <c r="C12" s="73"/>
      <c r="D12" s="73"/>
    </row>
    <row r="13" spans="3:4" ht="11.25" hidden="1">
      <c r="C13" s="74"/>
      <c r="D13" s="74"/>
    </row>
    <row r="14" spans="1:4" ht="11.25" hidden="1">
      <c r="A14" s="75"/>
      <c r="B14" s="76"/>
      <c r="C14" s="76"/>
      <c r="D14" s="76"/>
    </row>
    <row r="15" spans="1:4" ht="25.5" customHeight="1">
      <c r="A15" s="153" t="s">
        <v>110</v>
      </c>
      <c r="B15" s="153"/>
      <c r="C15" s="153"/>
      <c r="D15" s="153"/>
    </row>
    <row r="16" spans="1:4" ht="12">
      <c r="A16" s="59"/>
      <c r="B16" s="59"/>
      <c r="C16" s="59"/>
      <c r="D16" s="77" t="s">
        <v>111</v>
      </c>
    </row>
    <row r="17" spans="1:4" ht="12.75" customHeight="1">
      <c r="A17" s="154" t="s">
        <v>112</v>
      </c>
      <c r="B17" s="78">
        <v>20.24</v>
      </c>
      <c r="C17" s="78">
        <v>2025</v>
      </c>
      <c r="D17" s="79">
        <v>2026</v>
      </c>
    </row>
    <row r="18" spans="1:4" ht="25.5" customHeight="1">
      <c r="A18" s="155"/>
      <c r="B18" s="80" t="s">
        <v>113</v>
      </c>
      <c r="C18" s="80" t="s">
        <v>113</v>
      </c>
      <c r="D18" s="80" t="s">
        <v>113</v>
      </c>
    </row>
    <row r="19" spans="1:4" ht="18" customHeight="1">
      <c r="A19" s="61" t="s">
        <v>114</v>
      </c>
      <c r="B19" s="62">
        <v>4768100</v>
      </c>
      <c r="C19" s="62">
        <v>5433900</v>
      </c>
      <c r="D19" s="62">
        <v>5433900</v>
      </c>
    </row>
    <row r="21" spans="1:4" ht="18" customHeight="1">
      <c r="A21" s="61" t="s">
        <v>115</v>
      </c>
      <c r="B21" s="62">
        <v>4768100</v>
      </c>
      <c r="C21" s="62">
        <v>5433900</v>
      </c>
      <c r="D21" s="62">
        <v>5433900</v>
      </c>
    </row>
    <row r="22" spans="1:4" ht="24" customHeight="1">
      <c r="A22" s="61" t="s">
        <v>116</v>
      </c>
      <c r="B22" s="62">
        <v>4768100</v>
      </c>
      <c r="C22" s="62">
        <v>5433900</v>
      </c>
      <c r="D22" s="62">
        <v>5433900</v>
      </c>
    </row>
    <row r="23" spans="1:4" ht="18" customHeight="1">
      <c r="A23" s="61" t="s">
        <v>117</v>
      </c>
      <c r="B23" s="62">
        <v>3495100</v>
      </c>
      <c r="C23" s="62">
        <v>4024900</v>
      </c>
      <c r="D23" s="62">
        <v>4024900</v>
      </c>
    </row>
    <row r="24" spans="1:4" ht="18" customHeight="1">
      <c r="A24" s="61" t="s">
        <v>117</v>
      </c>
      <c r="B24" s="62">
        <v>3495100</v>
      </c>
      <c r="C24" s="62">
        <v>4024900</v>
      </c>
      <c r="D24" s="62">
        <v>4024900</v>
      </c>
    </row>
    <row r="25" ht="11.25">
      <c r="A25" s="71"/>
    </row>
    <row r="26" spans="1:4" ht="18" customHeight="1">
      <c r="A26" s="65" t="s">
        <v>118</v>
      </c>
      <c r="B26" s="66">
        <v>3495100</v>
      </c>
      <c r="C26" s="66">
        <v>4024900</v>
      </c>
      <c r="D26" s="66">
        <v>4024900</v>
      </c>
    </row>
    <row r="27" spans="1:4" ht="18" customHeight="1">
      <c r="A27" s="67" t="s">
        <v>119</v>
      </c>
      <c r="B27" s="66">
        <v>3495100</v>
      </c>
      <c r="C27" s="66">
        <v>4024900</v>
      </c>
      <c r="D27" s="66">
        <v>4024900</v>
      </c>
    </row>
    <row r="28" spans="1:4" ht="18" customHeight="1">
      <c r="A28" s="70" t="s">
        <v>120</v>
      </c>
      <c r="B28" s="69">
        <v>200000</v>
      </c>
      <c r="C28" s="69">
        <v>232000</v>
      </c>
      <c r="D28" s="69">
        <v>232000</v>
      </c>
    </row>
    <row r="29" spans="1:4" ht="18" customHeight="1">
      <c r="A29" s="70" t="s">
        <v>121</v>
      </c>
      <c r="B29" s="69">
        <v>689000</v>
      </c>
      <c r="C29" s="69">
        <v>794000</v>
      </c>
      <c r="D29" s="69">
        <v>794000</v>
      </c>
    </row>
    <row r="30" spans="1:4" ht="18" customHeight="1">
      <c r="A30" s="70" t="s">
        <v>122</v>
      </c>
      <c r="B30" s="69">
        <v>856000</v>
      </c>
      <c r="C30" s="69">
        <v>985000</v>
      </c>
      <c r="D30" s="69">
        <v>985000</v>
      </c>
    </row>
    <row r="31" spans="1:4" ht="18" customHeight="1">
      <c r="A31" s="70" t="s">
        <v>123</v>
      </c>
      <c r="B31" s="69">
        <v>1343000</v>
      </c>
      <c r="C31" s="69">
        <v>1546000</v>
      </c>
      <c r="D31" s="69">
        <v>1546000</v>
      </c>
    </row>
    <row r="32" spans="1:4" ht="18" customHeight="1">
      <c r="A32" s="70" t="s">
        <v>124</v>
      </c>
      <c r="B32" s="69">
        <v>62000</v>
      </c>
      <c r="C32" s="69">
        <v>72000</v>
      </c>
      <c r="D32" s="69">
        <v>72000</v>
      </c>
    </row>
    <row r="33" spans="1:4" ht="18" customHeight="1">
      <c r="A33" s="70" t="s">
        <v>125</v>
      </c>
      <c r="B33" s="69">
        <v>0</v>
      </c>
      <c r="C33" s="69">
        <v>0</v>
      </c>
      <c r="D33" s="69">
        <v>0</v>
      </c>
    </row>
    <row r="34" spans="1:4" ht="18" customHeight="1">
      <c r="A34" s="70" t="s">
        <v>126</v>
      </c>
      <c r="B34" s="69">
        <v>45600</v>
      </c>
      <c r="C34" s="69">
        <v>52400</v>
      </c>
      <c r="D34" s="69">
        <v>52400</v>
      </c>
    </row>
    <row r="35" spans="1:4" ht="18" customHeight="1">
      <c r="A35" s="70" t="s">
        <v>127</v>
      </c>
      <c r="B35" s="69">
        <v>179000</v>
      </c>
      <c r="C35" s="69">
        <v>205000</v>
      </c>
      <c r="D35" s="69">
        <v>205000</v>
      </c>
    </row>
    <row r="36" spans="1:4" ht="18" customHeight="1">
      <c r="A36" s="70" t="s">
        <v>128</v>
      </c>
      <c r="B36" s="69">
        <v>119000</v>
      </c>
      <c r="C36" s="69">
        <v>137000</v>
      </c>
      <c r="D36" s="69">
        <v>137000</v>
      </c>
    </row>
    <row r="37" spans="1:4" ht="18" customHeight="1">
      <c r="A37" s="72" t="s">
        <v>129</v>
      </c>
      <c r="B37" s="73">
        <v>1500</v>
      </c>
      <c r="C37" s="73">
        <v>1500</v>
      </c>
      <c r="D37" s="73">
        <v>1500</v>
      </c>
    </row>
    <row r="38" ht="11.25">
      <c r="A38" s="71"/>
    </row>
    <row r="39" spans="1:4" ht="18" customHeight="1">
      <c r="A39" s="61" t="s">
        <v>130</v>
      </c>
      <c r="B39" s="62">
        <v>500000</v>
      </c>
      <c r="C39" s="62">
        <v>553000</v>
      </c>
      <c r="D39" s="62">
        <v>553000</v>
      </c>
    </row>
    <row r="40" spans="1:4" ht="18" customHeight="1">
      <c r="A40" s="61" t="s">
        <v>130</v>
      </c>
      <c r="B40" s="62">
        <v>500000</v>
      </c>
      <c r="C40" s="62">
        <v>553000</v>
      </c>
      <c r="D40" s="62">
        <v>553000</v>
      </c>
    </row>
    <row r="41" ht="11.25">
      <c r="A41" s="71"/>
    </row>
    <row r="42" spans="1:4" ht="18" customHeight="1">
      <c r="A42" s="65" t="s">
        <v>118</v>
      </c>
      <c r="B42" s="66">
        <v>500000</v>
      </c>
      <c r="C42" s="66">
        <v>553000</v>
      </c>
      <c r="D42" s="66">
        <v>553000</v>
      </c>
    </row>
    <row r="43" spans="1:4" ht="18" customHeight="1">
      <c r="A43" s="67" t="s">
        <v>131</v>
      </c>
      <c r="B43" s="66">
        <v>500000</v>
      </c>
      <c r="C43" s="66">
        <v>553000</v>
      </c>
      <c r="D43" s="66">
        <v>553000</v>
      </c>
    </row>
    <row r="44" spans="1:4" ht="18" customHeight="1">
      <c r="A44" s="70" t="s">
        <v>125</v>
      </c>
      <c r="B44" s="69">
        <v>350000</v>
      </c>
      <c r="C44" s="69">
        <v>387000</v>
      </c>
      <c r="D44" s="69">
        <v>387000</v>
      </c>
    </row>
    <row r="45" spans="1:4" ht="18" customHeight="1">
      <c r="A45" s="70" t="s">
        <v>132</v>
      </c>
      <c r="B45" s="69">
        <v>93000</v>
      </c>
      <c r="C45" s="69">
        <v>103000</v>
      </c>
      <c r="D45" s="69">
        <v>103000</v>
      </c>
    </row>
    <row r="46" spans="1:4" ht="18" customHeight="1">
      <c r="A46" s="72" t="s">
        <v>133</v>
      </c>
      <c r="B46" s="73">
        <v>57000</v>
      </c>
      <c r="C46" s="73">
        <v>63000</v>
      </c>
      <c r="D46" s="73">
        <v>63000</v>
      </c>
    </row>
    <row r="47" ht="11.25">
      <c r="A47" s="71"/>
    </row>
    <row r="48" spans="1:4" ht="18" customHeight="1">
      <c r="A48" s="61" t="s">
        <v>134</v>
      </c>
      <c r="B48" s="62">
        <v>773000</v>
      </c>
      <c r="C48" s="62">
        <v>856000</v>
      </c>
      <c r="D48" s="62">
        <v>856000</v>
      </c>
    </row>
    <row r="49" spans="1:4" ht="18" customHeight="1">
      <c r="A49" s="61" t="s">
        <v>134</v>
      </c>
      <c r="B49" s="62">
        <v>773000</v>
      </c>
      <c r="C49" s="62">
        <v>856000</v>
      </c>
      <c r="D49" s="62">
        <v>856000</v>
      </c>
    </row>
    <row r="50" ht="11.25">
      <c r="A50" s="71"/>
    </row>
    <row r="51" spans="1:4" ht="18" customHeight="1">
      <c r="A51" s="65" t="s">
        <v>118</v>
      </c>
      <c r="B51" s="66">
        <v>773000</v>
      </c>
      <c r="C51" s="66">
        <v>856000</v>
      </c>
      <c r="D51" s="66">
        <v>856000</v>
      </c>
    </row>
    <row r="52" spans="1:4" ht="18" customHeight="1">
      <c r="A52" s="67" t="s">
        <v>131</v>
      </c>
      <c r="B52" s="66">
        <v>773000</v>
      </c>
      <c r="C52" s="66">
        <v>856000</v>
      </c>
      <c r="D52" s="66">
        <v>856000</v>
      </c>
    </row>
    <row r="53" spans="1:4" ht="18" customHeight="1">
      <c r="A53" s="70" t="s">
        <v>125</v>
      </c>
      <c r="B53" s="69">
        <v>542000</v>
      </c>
      <c r="C53" s="69">
        <v>600000</v>
      </c>
      <c r="D53" s="69">
        <v>600000</v>
      </c>
    </row>
    <row r="54" spans="1:4" ht="18" customHeight="1">
      <c r="A54" s="70" t="s">
        <v>132</v>
      </c>
      <c r="B54" s="69">
        <v>121000</v>
      </c>
      <c r="C54" s="69">
        <v>134000</v>
      </c>
      <c r="D54" s="69">
        <v>134000</v>
      </c>
    </row>
    <row r="55" spans="1:4" ht="18" customHeight="1">
      <c r="A55" s="72" t="s">
        <v>133</v>
      </c>
      <c r="B55" s="73">
        <v>110000</v>
      </c>
      <c r="C55" s="73">
        <v>122000</v>
      </c>
      <c r="D55" s="73">
        <v>122000</v>
      </c>
    </row>
    <row r="56" ht="11.25">
      <c r="A56" s="71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6" zoomScaleSheetLayoutView="96" zoomScalePageLayoutView="0" workbookViewId="0" topLeftCell="C6">
      <selection activeCell="J33" sqref="J33"/>
    </sheetView>
  </sheetViews>
  <sheetFormatPr defaultColWidth="9.00390625" defaultRowHeight="12.75"/>
  <cols>
    <col min="1" max="1" width="1.37890625" style="98" customWidth="1"/>
    <col min="2" max="2" width="6.25390625" style="98" customWidth="1"/>
    <col min="3" max="3" width="33.75390625" style="98" customWidth="1"/>
    <col min="4" max="4" width="36.875" style="98" customWidth="1"/>
    <col min="5" max="15" width="16.125" style="98" customWidth="1"/>
    <col min="16" max="16" width="37.375" style="98" customWidth="1"/>
    <col min="17" max="16384" width="9.125" style="98" customWidth="1"/>
  </cols>
  <sheetData>
    <row r="1" spans="1:16" ht="12.75" customHeight="1" hidden="1">
      <c r="A1" s="88"/>
      <c r="B1" s="89"/>
      <c r="C1" s="90"/>
      <c r="D1" s="91"/>
      <c r="E1" s="92"/>
      <c r="F1" s="93"/>
      <c r="G1" s="94"/>
      <c r="H1" s="95"/>
      <c r="I1" s="95"/>
      <c r="J1" s="95"/>
      <c r="K1" s="95"/>
      <c r="L1" s="95"/>
      <c r="M1" s="95"/>
      <c r="N1" s="95"/>
      <c r="O1" s="96"/>
      <c r="P1" s="97"/>
    </row>
    <row r="2" spans="1:16" ht="13.5" hidden="1" thickBot="1">
      <c r="A2" s="88"/>
      <c r="B2" s="99"/>
      <c r="C2" s="100"/>
      <c r="D2" s="101"/>
      <c r="E2" s="102"/>
      <c r="F2" s="103"/>
      <c r="G2" s="104"/>
      <c r="H2" s="105"/>
      <c r="I2" s="105"/>
      <c r="J2" s="105"/>
      <c r="K2" s="105"/>
      <c r="L2" s="105"/>
      <c r="M2" s="105"/>
      <c r="N2" s="105"/>
      <c r="O2" s="106"/>
      <c r="P2" s="107"/>
    </row>
    <row r="3" spans="1:16" ht="15.75" customHeight="1" hidden="1">
      <c r="A3" s="88"/>
      <c r="B3" s="108"/>
      <c r="C3" s="171" t="s">
        <v>138</v>
      </c>
      <c r="D3" s="172"/>
      <c r="E3" s="109"/>
      <c r="F3" s="110"/>
      <c r="G3" s="111"/>
      <c r="H3" s="112"/>
      <c r="I3" s="112"/>
      <c r="J3" s="112"/>
      <c r="K3" s="112"/>
      <c r="L3" s="112"/>
      <c r="M3" s="112"/>
      <c r="N3" s="112"/>
      <c r="O3" s="113"/>
      <c r="P3" s="114"/>
    </row>
    <row r="4" spans="5:6" ht="12.75" hidden="1">
      <c r="E4" s="115"/>
      <c r="F4" s="115"/>
    </row>
    <row r="5" spans="2:3" ht="12.75" hidden="1">
      <c r="B5" s="116">
        <v>2021</v>
      </c>
      <c r="C5" s="117" t="s">
        <v>33</v>
      </c>
    </row>
    <row r="6" spans="1:16" ht="15.75" customHeight="1">
      <c r="A6" s="118" t="s">
        <v>139</v>
      </c>
      <c r="B6" s="119"/>
      <c r="C6" s="119"/>
      <c r="D6" s="120"/>
      <c r="E6" s="121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23.25" customHeight="1">
      <c r="A7" s="88"/>
      <c r="B7" s="185" t="s">
        <v>140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6.5" customHeight="1">
      <c r="A8" s="88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22"/>
      <c r="N8" s="122"/>
      <c r="O8" s="122"/>
      <c r="P8" s="122"/>
    </row>
    <row r="9" spans="1:16" ht="15.75" customHeight="1">
      <c r="A9" s="88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3"/>
      <c r="N9" s="123"/>
      <c r="O9" s="123"/>
      <c r="P9" s="123"/>
    </row>
    <row r="10" spans="1:16" ht="12" customHeight="1" thickBot="1">
      <c r="A10" s="88"/>
      <c r="B10" s="119"/>
      <c r="C10" s="119"/>
      <c r="D10" s="120"/>
      <c r="E10" s="120"/>
      <c r="F10" s="120"/>
      <c r="G10" s="120"/>
      <c r="H10" s="120"/>
      <c r="I10" s="120"/>
      <c r="J10" s="120"/>
      <c r="K10" s="120"/>
      <c r="L10" s="124" t="s">
        <v>111</v>
      </c>
      <c r="M10" s="120"/>
      <c r="N10" s="120"/>
      <c r="O10" s="120"/>
      <c r="P10" s="120"/>
    </row>
    <row r="11" spans="1:16" ht="15">
      <c r="A11" s="88"/>
      <c r="B11" s="119"/>
      <c r="C11" s="119"/>
      <c r="D11" s="187" t="s">
        <v>141</v>
      </c>
      <c r="E11" s="190">
        <v>2022</v>
      </c>
      <c r="F11" s="190"/>
      <c r="G11" s="190">
        <v>2023</v>
      </c>
      <c r="H11" s="190"/>
      <c r="I11" s="190"/>
      <c r="J11" s="125">
        <v>2024</v>
      </c>
      <c r="K11" s="125">
        <v>2025</v>
      </c>
      <c r="L11" s="125">
        <v>2026</v>
      </c>
      <c r="M11" s="126"/>
      <c r="N11" s="127"/>
      <c r="O11" s="120"/>
      <c r="P11" s="120"/>
    </row>
    <row r="12" spans="1:16" ht="38.25">
      <c r="A12" s="88"/>
      <c r="B12" s="119"/>
      <c r="C12" s="119"/>
      <c r="D12" s="188"/>
      <c r="E12" s="128" t="s">
        <v>142</v>
      </c>
      <c r="F12" s="128" t="s">
        <v>143</v>
      </c>
      <c r="G12" s="128" t="s">
        <v>142</v>
      </c>
      <c r="H12" s="129" t="s">
        <v>144</v>
      </c>
      <c r="I12" s="128" t="s">
        <v>145</v>
      </c>
      <c r="J12" s="128" t="s">
        <v>146</v>
      </c>
      <c r="K12" s="128" t="s">
        <v>147</v>
      </c>
      <c r="L12" s="130" t="s">
        <v>147</v>
      </c>
      <c r="M12" s="131"/>
      <c r="N12" s="132"/>
      <c r="O12" s="120"/>
      <c r="P12" s="120"/>
    </row>
    <row r="13" spans="1:16" ht="22.5" customHeight="1" thickBot="1">
      <c r="A13" s="88"/>
      <c r="B13" s="119"/>
      <c r="C13" s="119"/>
      <c r="D13" s="189"/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4">
        <v>0</v>
      </c>
      <c r="M13" s="135"/>
      <c r="N13" s="136"/>
      <c r="O13" s="120"/>
      <c r="P13" s="120"/>
    </row>
    <row r="14" spans="1:16" ht="13.5" thickBot="1">
      <c r="A14" s="88"/>
      <c r="B14" s="119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ht="18.75" customHeight="1" thickBot="1">
      <c r="A15" s="88"/>
      <c r="B15" s="173" t="s">
        <v>7</v>
      </c>
      <c r="C15" s="176" t="s">
        <v>148</v>
      </c>
      <c r="D15" s="179" t="s">
        <v>149</v>
      </c>
      <c r="E15" s="182">
        <f>2022</f>
        <v>2022</v>
      </c>
      <c r="F15" s="183"/>
      <c r="G15" s="183" t="s">
        <v>150</v>
      </c>
      <c r="H15" s="183"/>
      <c r="I15" s="183"/>
      <c r="J15" s="183"/>
      <c r="K15" s="183"/>
      <c r="L15" s="183"/>
      <c r="M15" s="183"/>
      <c r="N15" s="183"/>
      <c r="O15" s="184"/>
      <c r="P15" s="191" t="s">
        <v>151</v>
      </c>
    </row>
    <row r="16" spans="1:16" ht="21" customHeight="1" thickBot="1">
      <c r="A16" s="88"/>
      <c r="B16" s="174"/>
      <c r="C16" s="177"/>
      <c r="D16" s="180"/>
      <c r="E16" s="194" t="s">
        <v>152</v>
      </c>
      <c r="F16" s="196" t="s">
        <v>153</v>
      </c>
      <c r="G16" s="198" t="s">
        <v>154</v>
      </c>
      <c r="H16" s="182">
        <f>2023</f>
        <v>2023</v>
      </c>
      <c r="I16" s="183"/>
      <c r="J16" s="183">
        <f>2024</f>
        <v>2024</v>
      </c>
      <c r="K16" s="183"/>
      <c r="L16" s="183">
        <f>2025</f>
        <v>2025</v>
      </c>
      <c r="M16" s="183"/>
      <c r="N16" s="183">
        <f>2026</f>
        <v>2026</v>
      </c>
      <c r="O16" s="183"/>
      <c r="P16" s="192"/>
    </row>
    <row r="17" spans="1:16" ht="21" customHeight="1" thickBot="1">
      <c r="A17" s="88"/>
      <c r="B17" s="175"/>
      <c r="C17" s="178"/>
      <c r="D17" s="181"/>
      <c r="E17" s="195"/>
      <c r="F17" s="197"/>
      <c r="G17" s="199"/>
      <c r="H17" s="137" t="s">
        <v>155</v>
      </c>
      <c r="I17" s="138" t="s">
        <v>156</v>
      </c>
      <c r="J17" s="138" t="s">
        <v>155</v>
      </c>
      <c r="K17" s="138" t="s">
        <v>156</v>
      </c>
      <c r="L17" s="138" t="s">
        <v>155</v>
      </c>
      <c r="M17" s="138" t="s">
        <v>156</v>
      </c>
      <c r="N17" s="138" t="s">
        <v>155</v>
      </c>
      <c r="O17" s="139" t="s">
        <v>156</v>
      </c>
      <c r="P17" s="193"/>
    </row>
    <row r="18" spans="1:16" ht="19.5" customHeight="1" thickBot="1">
      <c r="A18" s="88"/>
      <c r="B18" s="108"/>
      <c r="C18" s="171" t="s">
        <v>138</v>
      </c>
      <c r="D18" s="172"/>
      <c r="E18" s="109">
        <v>0</v>
      </c>
      <c r="F18" s="110">
        <v>0</v>
      </c>
      <c r="G18" s="111"/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3">
        <v>0</v>
      </c>
      <c r="P18" s="114"/>
    </row>
    <row r="19" ht="19.5" customHeight="1"/>
  </sheetData>
  <sheetProtection/>
  <mergeCells count="21">
    <mergeCell ref="P15:P17"/>
    <mergeCell ref="E16:E17"/>
    <mergeCell ref="F16:F17"/>
    <mergeCell ref="G16:G17"/>
    <mergeCell ref="H16:I16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C18:D18"/>
    <mergeCell ref="B15:B17"/>
    <mergeCell ref="C15:C17"/>
    <mergeCell ref="D15:D17"/>
    <mergeCell ref="E15:F15"/>
    <mergeCell ref="G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60" zoomScalePageLayoutView="0" workbookViewId="0" topLeftCell="A1">
      <selection activeCell="O33" sqref="O33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00" t="s">
        <v>33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8">
      <c r="A4" s="200" t="s">
        <v>34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7" spans="3:11" ht="51.75" customHeight="1">
      <c r="C7" s="201" t="s">
        <v>35</v>
      </c>
      <c r="D7" s="201"/>
      <c r="E7" s="201"/>
      <c r="F7" s="201" t="s">
        <v>36</v>
      </c>
      <c r="G7" s="201"/>
      <c r="H7" s="201"/>
      <c r="I7" s="202" t="s">
        <v>37</v>
      </c>
      <c r="J7" s="202"/>
      <c r="K7" s="203" t="s">
        <v>38</v>
      </c>
    </row>
    <row r="8" spans="1:12" ht="51">
      <c r="A8" s="13" t="s">
        <v>7</v>
      </c>
      <c r="B8" s="13" t="s">
        <v>39</v>
      </c>
      <c r="C8" s="13" t="s">
        <v>40</v>
      </c>
      <c r="D8" s="13" t="s">
        <v>41</v>
      </c>
      <c r="E8" s="13" t="s">
        <v>6</v>
      </c>
      <c r="F8" s="13" t="s">
        <v>40</v>
      </c>
      <c r="G8" s="13" t="s">
        <v>41</v>
      </c>
      <c r="H8" s="13" t="s">
        <v>6</v>
      </c>
      <c r="I8" s="13" t="s">
        <v>42</v>
      </c>
      <c r="J8" s="13" t="s">
        <v>43</v>
      </c>
      <c r="K8" s="203"/>
      <c r="L8" s="14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15"/>
      <c r="M9" s="15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15"/>
      <c r="M10" s="15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15"/>
      <c r="M11" s="15"/>
    </row>
    <row r="12" spans="1:13" s="4" customFormat="1" ht="18">
      <c r="A12" s="16"/>
      <c r="B12" s="17" t="s">
        <v>44</v>
      </c>
      <c r="C12" s="18">
        <f>SUM(C9:C11)</f>
        <v>11</v>
      </c>
      <c r="D12" s="19"/>
      <c r="E12" s="19">
        <f>SUM(E9:E11)</f>
        <v>7000</v>
      </c>
      <c r="F12" s="19"/>
      <c r="G12" s="19"/>
      <c r="H12" s="19"/>
      <c r="I12" s="19">
        <f>SUM(I9:I11)</f>
        <v>1000</v>
      </c>
      <c r="J12" s="19">
        <f>SUM(J9:J11)</f>
        <v>3500</v>
      </c>
      <c r="K12" s="19">
        <f>SUM(K9:K11)</f>
        <v>9500</v>
      </c>
      <c r="M12" s="15"/>
    </row>
    <row r="13" spans="4:11" ht="12.75">
      <c r="D13" s="15"/>
      <c r="E13" s="15"/>
      <c r="F13" s="15"/>
      <c r="G13" s="15"/>
      <c r="H13" s="15"/>
      <c r="I13" s="15"/>
      <c r="J13" s="15"/>
      <c r="K13" s="15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60" zoomScalePageLayoutView="0" workbookViewId="0" topLeftCell="A1">
      <selection activeCell="G19" sqref="G19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00" t="s">
        <v>33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8">
      <c r="A4" s="200" t="s">
        <v>161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7" spans="3:11" ht="51.75" customHeight="1">
      <c r="C7" s="201" t="s">
        <v>35</v>
      </c>
      <c r="D7" s="201"/>
      <c r="E7" s="201"/>
      <c r="F7" s="201" t="s">
        <v>36</v>
      </c>
      <c r="G7" s="201"/>
      <c r="H7" s="201"/>
      <c r="I7" s="202" t="s">
        <v>37</v>
      </c>
      <c r="J7" s="202"/>
      <c r="K7" s="203" t="s">
        <v>38</v>
      </c>
    </row>
    <row r="8" spans="1:12" ht="51">
      <c r="A8" s="13" t="s">
        <v>7</v>
      </c>
      <c r="B8" s="13" t="s">
        <v>39</v>
      </c>
      <c r="C8" s="13" t="s">
        <v>40</v>
      </c>
      <c r="D8" s="13" t="s">
        <v>41</v>
      </c>
      <c r="E8" s="13" t="s">
        <v>6</v>
      </c>
      <c r="F8" s="13" t="s">
        <v>40</v>
      </c>
      <c r="G8" s="13" t="s">
        <v>41</v>
      </c>
      <c r="H8" s="13" t="s">
        <v>6</v>
      </c>
      <c r="I8" s="13" t="s">
        <v>42</v>
      </c>
      <c r="J8" s="13" t="s">
        <v>43</v>
      </c>
      <c r="K8" s="203"/>
      <c r="L8" s="14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15"/>
      <c r="M9" s="15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15"/>
      <c r="M10" s="15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15"/>
      <c r="M11" s="15"/>
    </row>
    <row r="12" spans="1:13" s="4" customFormat="1" ht="18">
      <c r="A12" s="16"/>
      <c r="B12" s="17" t="s">
        <v>44</v>
      </c>
      <c r="C12" s="18">
        <f>SUM(C9:C11)</f>
        <v>11</v>
      </c>
      <c r="D12" s="19"/>
      <c r="E12" s="19">
        <f>SUM(E9:E11)</f>
        <v>7000</v>
      </c>
      <c r="F12" s="19"/>
      <c r="G12" s="19"/>
      <c r="H12" s="19"/>
      <c r="I12" s="19">
        <f>SUM(I9:I11)</f>
        <v>1000</v>
      </c>
      <c r="J12" s="19">
        <f>SUM(J9:J11)</f>
        <v>3500</v>
      </c>
      <c r="K12" s="19">
        <f>SUM(K9:K11)</f>
        <v>9500</v>
      </c>
      <c r="M12" s="15"/>
    </row>
    <row r="13" spans="4:11" ht="12.75">
      <c r="D13" s="15"/>
      <c r="E13" s="15"/>
      <c r="F13" s="15"/>
      <c r="G13" s="15"/>
      <c r="H13" s="15"/>
      <c r="I13" s="15"/>
      <c r="J13" s="15"/>
      <c r="K13" s="15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106" zoomScaleSheetLayoutView="106"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00" t="s">
        <v>33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8">
      <c r="A4" s="200" t="s">
        <v>160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7" spans="3:11" ht="51.75" customHeight="1">
      <c r="C7" s="201" t="s">
        <v>35</v>
      </c>
      <c r="D7" s="201"/>
      <c r="E7" s="201"/>
      <c r="F7" s="201" t="s">
        <v>36</v>
      </c>
      <c r="G7" s="201"/>
      <c r="H7" s="201"/>
      <c r="I7" s="202" t="s">
        <v>37</v>
      </c>
      <c r="J7" s="202"/>
      <c r="K7" s="203" t="s">
        <v>38</v>
      </c>
    </row>
    <row r="8" spans="1:12" ht="51">
      <c r="A8" s="13" t="s">
        <v>7</v>
      </c>
      <c r="B8" s="13" t="s">
        <v>39</v>
      </c>
      <c r="C8" s="13" t="s">
        <v>40</v>
      </c>
      <c r="D8" s="13" t="s">
        <v>41</v>
      </c>
      <c r="E8" s="13" t="s">
        <v>6</v>
      </c>
      <c r="F8" s="13" t="s">
        <v>40</v>
      </c>
      <c r="G8" s="13" t="s">
        <v>41</v>
      </c>
      <c r="H8" s="13" t="s">
        <v>6</v>
      </c>
      <c r="I8" s="13" t="s">
        <v>42</v>
      </c>
      <c r="J8" s="13" t="s">
        <v>43</v>
      </c>
      <c r="K8" s="203"/>
      <c r="L8" s="14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15"/>
      <c r="M9" s="15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15"/>
      <c r="M10" s="15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15"/>
      <c r="M11" s="15"/>
    </row>
    <row r="12" spans="1:13" s="4" customFormat="1" ht="18">
      <c r="A12" s="16"/>
      <c r="B12" s="17" t="s">
        <v>44</v>
      </c>
      <c r="C12" s="18">
        <f>SUM(C9:C11)</f>
        <v>11</v>
      </c>
      <c r="D12" s="19"/>
      <c r="E12" s="19">
        <f>SUM(E9:E11)</f>
        <v>7000</v>
      </c>
      <c r="F12" s="19"/>
      <c r="G12" s="19"/>
      <c r="H12" s="19"/>
      <c r="I12" s="19">
        <f>SUM(I9:I11)</f>
        <v>1000</v>
      </c>
      <c r="J12" s="19">
        <f>SUM(J9:J11)</f>
        <v>3500</v>
      </c>
      <c r="K12" s="19">
        <f>SUM(K9:K11)</f>
        <v>9500</v>
      </c>
      <c r="M12" s="15"/>
    </row>
    <row r="13" spans="4:11" ht="12.75">
      <c r="D13" s="15"/>
      <c r="E13" s="15"/>
      <c r="F13" s="15"/>
      <c r="G13" s="15"/>
      <c r="H13" s="15"/>
      <c r="I13" s="15"/>
      <c r="J13" s="15"/>
      <c r="K13" s="15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96" zoomScaleSheetLayoutView="96"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00" t="s">
        <v>33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8">
      <c r="A4" s="200" t="s">
        <v>159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7" spans="3:11" ht="51.75" customHeight="1">
      <c r="C7" s="201" t="s">
        <v>35</v>
      </c>
      <c r="D7" s="201"/>
      <c r="E7" s="201"/>
      <c r="F7" s="201" t="s">
        <v>36</v>
      </c>
      <c r="G7" s="201"/>
      <c r="H7" s="201"/>
      <c r="I7" s="202" t="s">
        <v>37</v>
      </c>
      <c r="J7" s="202"/>
      <c r="K7" s="203" t="s">
        <v>38</v>
      </c>
    </row>
    <row r="8" spans="1:12" ht="51">
      <c r="A8" s="13" t="s">
        <v>7</v>
      </c>
      <c r="B8" s="13" t="s">
        <v>39</v>
      </c>
      <c r="C8" s="13" t="s">
        <v>40</v>
      </c>
      <c r="D8" s="13" t="s">
        <v>41</v>
      </c>
      <c r="E8" s="13" t="s">
        <v>6</v>
      </c>
      <c r="F8" s="13" t="s">
        <v>40</v>
      </c>
      <c r="G8" s="13" t="s">
        <v>41</v>
      </c>
      <c r="H8" s="13" t="s">
        <v>6</v>
      </c>
      <c r="I8" s="13" t="s">
        <v>42</v>
      </c>
      <c r="J8" s="13" t="s">
        <v>43</v>
      </c>
      <c r="K8" s="203"/>
      <c r="L8" s="14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15"/>
      <c r="M9" s="15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15"/>
      <c r="M10" s="15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15"/>
      <c r="M11" s="15"/>
    </row>
    <row r="12" spans="1:13" s="4" customFormat="1" ht="18">
      <c r="A12" s="16"/>
      <c r="B12" s="17" t="s">
        <v>44</v>
      </c>
      <c r="C12" s="18">
        <f>SUM(C9:C11)</f>
        <v>11</v>
      </c>
      <c r="D12" s="19"/>
      <c r="E12" s="19">
        <f>SUM(E9:E11)</f>
        <v>7000</v>
      </c>
      <c r="F12" s="19"/>
      <c r="G12" s="19"/>
      <c r="H12" s="19"/>
      <c r="I12" s="19">
        <f>SUM(I9:I11)</f>
        <v>1000</v>
      </c>
      <c r="J12" s="19">
        <f>SUM(J9:J11)</f>
        <v>3500</v>
      </c>
      <c r="K12" s="19">
        <f>SUM(K9:K11)</f>
        <v>9500</v>
      </c>
      <c r="M12" s="15"/>
    </row>
    <row r="13" spans="4:11" ht="12.75">
      <c r="D13" s="15"/>
      <c r="E13" s="15"/>
      <c r="F13" s="15"/>
      <c r="G13" s="15"/>
      <c r="H13" s="15"/>
      <c r="I13" s="15"/>
      <c r="J13" s="15"/>
      <c r="K13" s="15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1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20" customWidth="1"/>
    <col min="2" max="2" width="16.375" style="20" customWidth="1"/>
    <col min="3" max="3" width="8.75390625" style="20" customWidth="1"/>
    <col min="4" max="14" width="9.125" style="20" customWidth="1"/>
    <col min="15" max="16" width="10.00390625" style="20" customWidth="1"/>
    <col min="17" max="17" width="9.125" style="20" customWidth="1"/>
    <col min="18" max="18" width="10.375" style="20" customWidth="1"/>
    <col min="19" max="26" width="9.125" style="20" customWidth="1"/>
    <col min="27" max="27" width="12.125" style="20" customWidth="1"/>
    <col min="28" max="28" width="12.00390625" style="20" customWidth="1"/>
    <col min="29" max="16384" width="9.125" style="20" customWidth="1"/>
  </cols>
  <sheetData>
    <row r="3" spans="2:28" ht="18.75">
      <c r="B3" s="207" t="s">
        <v>45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5" spans="2:8" ht="15.75">
      <c r="B5" s="21" t="s">
        <v>46</v>
      </c>
      <c r="C5" s="208"/>
      <c r="D5" s="208"/>
      <c r="E5" s="208"/>
      <c r="F5" s="208"/>
      <c r="G5" s="208"/>
      <c r="H5" s="208"/>
    </row>
    <row r="6" spans="2:28" ht="47.25" customHeight="1">
      <c r="B6" s="206" t="s">
        <v>47</v>
      </c>
      <c r="C6" s="206" t="s">
        <v>0</v>
      </c>
      <c r="D6" s="206"/>
      <c r="E6" s="206" t="s">
        <v>1</v>
      </c>
      <c r="F6" s="206"/>
      <c r="G6" s="206" t="s">
        <v>2</v>
      </c>
      <c r="H6" s="206"/>
      <c r="I6" s="206" t="s">
        <v>3</v>
      </c>
      <c r="J6" s="206"/>
      <c r="K6" s="206" t="s">
        <v>4</v>
      </c>
      <c r="L6" s="206"/>
      <c r="M6" s="206" t="s">
        <v>5</v>
      </c>
      <c r="N6" s="206"/>
      <c r="O6" s="206" t="s">
        <v>48</v>
      </c>
      <c r="P6" s="206"/>
      <c r="Q6" s="204" t="s">
        <v>49</v>
      </c>
      <c r="R6" s="205"/>
      <c r="S6" s="206" t="s">
        <v>50</v>
      </c>
      <c r="T6" s="206"/>
      <c r="U6" s="206" t="s">
        <v>51</v>
      </c>
      <c r="V6" s="206"/>
      <c r="W6" s="206" t="s">
        <v>52</v>
      </c>
      <c r="X6" s="206"/>
      <c r="Y6" s="206" t="s">
        <v>53</v>
      </c>
      <c r="Z6" s="206"/>
      <c r="AA6" s="206" t="s">
        <v>54</v>
      </c>
      <c r="AB6" s="206"/>
    </row>
    <row r="7" spans="2:28" ht="63">
      <c r="B7" s="206"/>
      <c r="C7" s="22" t="s">
        <v>55</v>
      </c>
      <c r="D7" s="22" t="s">
        <v>56</v>
      </c>
      <c r="E7" s="22" t="s">
        <v>55</v>
      </c>
      <c r="F7" s="22" t="s">
        <v>56</v>
      </c>
      <c r="G7" s="22" t="s">
        <v>55</v>
      </c>
      <c r="H7" s="22" t="s">
        <v>56</v>
      </c>
      <c r="I7" s="22" t="s">
        <v>55</v>
      </c>
      <c r="J7" s="22" t="s">
        <v>56</v>
      </c>
      <c r="K7" s="22" t="s">
        <v>55</v>
      </c>
      <c r="L7" s="22" t="s">
        <v>56</v>
      </c>
      <c r="M7" s="22" t="s">
        <v>55</v>
      </c>
      <c r="N7" s="22" t="s">
        <v>56</v>
      </c>
      <c r="O7" s="22" t="s">
        <v>55</v>
      </c>
      <c r="P7" s="22" t="s">
        <v>56</v>
      </c>
      <c r="Q7" s="22" t="s">
        <v>55</v>
      </c>
      <c r="R7" s="22" t="s">
        <v>56</v>
      </c>
      <c r="S7" s="22" t="s">
        <v>55</v>
      </c>
      <c r="T7" s="22" t="s">
        <v>56</v>
      </c>
      <c r="U7" s="22" t="s">
        <v>55</v>
      </c>
      <c r="V7" s="22" t="s">
        <v>56</v>
      </c>
      <c r="W7" s="22" t="s">
        <v>55</v>
      </c>
      <c r="X7" s="22" t="s">
        <v>56</v>
      </c>
      <c r="Y7" s="22" t="s">
        <v>55</v>
      </c>
      <c r="Z7" s="22" t="s">
        <v>56</v>
      </c>
      <c r="AA7" s="22" t="s">
        <v>57</v>
      </c>
      <c r="AB7" s="22" t="s">
        <v>58</v>
      </c>
    </row>
    <row r="8" spans="2:28" ht="15.75">
      <c r="B8" s="23" t="s">
        <v>59</v>
      </c>
      <c r="C8" s="23">
        <v>11</v>
      </c>
      <c r="D8" s="23">
        <v>220</v>
      </c>
      <c r="E8" s="23">
        <v>11</v>
      </c>
      <c r="F8" s="23">
        <v>220</v>
      </c>
      <c r="G8" s="23">
        <v>12</v>
      </c>
      <c r="H8" s="23">
        <v>240</v>
      </c>
      <c r="I8" s="23">
        <v>12</v>
      </c>
      <c r="J8" s="23">
        <v>240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f>+D8+F8+H8+J8+L8+N8+P8+R8+T8+V8+X8+Z8</f>
        <v>920</v>
      </c>
    </row>
    <row r="9" spans="2:28" ht="15.75">
      <c r="B9" s="23" t="s">
        <v>60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>
        <f>+D9+F9+H9+J9+L9+N9+P9+R9+T9+V9+X9+Z9</f>
        <v>0</v>
      </c>
    </row>
    <row r="10" spans="2:28" ht="15.75">
      <c r="B10" s="23" t="s">
        <v>61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+D10+F10+H10+J10+L10+N10+P10+R10+T10+V10+X10+Z10</f>
        <v>0</v>
      </c>
    </row>
    <row r="11" spans="2:28" ht="15.75">
      <c r="B11" s="23" t="s">
        <v>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>+D11+F11+H11+J11+L11+N11+P11+R11+T11+V11+X11+Z11</f>
        <v>0</v>
      </c>
    </row>
    <row r="12" spans="2:28" ht="15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2:28" ht="15.75">
      <c r="B13" s="23" t="s">
        <v>54</v>
      </c>
      <c r="C13" s="23">
        <f>SUM(C8:C12)</f>
        <v>11</v>
      </c>
      <c r="D13" s="23">
        <f aca="true" t="shared" si="0" ref="D13:AB13">SUM(D8:D12)</f>
        <v>220</v>
      </c>
      <c r="E13" s="23">
        <f t="shared" si="0"/>
        <v>11</v>
      </c>
      <c r="F13" s="23">
        <f t="shared" si="0"/>
        <v>220</v>
      </c>
      <c r="G13" s="23">
        <f t="shared" si="0"/>
        <v>12</v>
      </c>
      <c r="H13" s="23">
        <f t="shared" si="0"/>
        <v>240</v>
      </c>
      <c r="I13" s="23">
        <f t="shared" si="0"/>
        <v>12</v>
      </c>
      <c r="J13" s="23">
        <f t="shared" si="0"/>
        <v>240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  <c r="Z13" s="23">
        <f t="shared" si="0"/>
        <v>0</v>
      </c>
      <c r="AA13" s="23">
        <f t="shared" si="0"/>
        <v>0</v>
      </c>
      <c r="AB13" s="23">
        <f t="shared" si="0"/>
        <v>920</v>
      </c>
    </row>
    <row r="15" ht="15.75">
      <c r="B15" s="24"/>
    </row>
  </sheetData>
  <sheetProtection/>
  <mergeCells count="16">
    <mergeCell ref="B3:AB3"/>
    <mergeCell ref="C5:H5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16"/>
  <sheetViews>
    <sheetView view="pageBreakPreview" zoomScale="60" zoomScalePageLayoutView="0" workbookViewId="0" topLeftCell="A1">
      <selection activeCell="N21" sqref="N21"/>
    </sheetView>
  </sheetViews>
  <sheetFormatPr defaultColWidth="9.00390625" defaultRowHeight="12.75"/>
  <cols>
    <col min="1" max="1" width="4.125" style="20" customWidth="1"/>
    <col min="2" max="2" width="16.375" style="20" customWidth="1"/>
    <col min="3" max="3" width="8.75390625" style="20" customWidth="1"/>
    <col min="4" max="14" width="9.125" style="20" customWidth="1"/>
    <col min="15" max="16" width="10.00390625" style="20" customWidth="1"/>
    <col min="17" max="17" width="9.125" style="20" customWidth="1"/>
    <col min="18" max="18" width="10.375" style="20" customWidth="1"/>
    <col min="19" max="26" width="9.125" style="20" customWidth="1"/>
    <col min="27" max="27" width="12.125" style="20" customWidth="1"/>
    <col min="28" max="28" width="12.00390625" style="20" customWidth="1"/>
    <col min="29" max="16384" width="9.125" style="20" customWidth="1"/>
  </cols>
  <sheetData>
    <row r="3" spans="2:28" ht="18.75">
      <c r="B3" s="207" t="s">
        <v>63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5" spans="2:8" ht="15.75">
      <c r="B5" s="21" t="s">
        <v>46</v>
      </c>
      <c r="C5" s="208"/>
      <c r="D5" s="208"/>
      <c r="E5" s="208"/>
      <c r="F5" s="208"/>
      <c r="G5" s="208"/>
      <c r="H5" s="208"/>
    </row>
    <row r="6" spans="2:28" ht="47.25" customHeight="1">
      <c r="B6" s="206" t="s">
        <v>47</v>
      </c>
      <c r="C6" s="206" t="s">
        <v>0</v>
      </c>
      <c r="D6" s="206"/>
      <c r="E6" s="206" t="s">
        <v>1</v>
      </c>
      <c r="F6" s="206"/>
      <c r="G6" s="206" t="s">
        <v>2</v>
      </c>
      <c r="H6" s="206"/>
      <c r="I6" s="206" t="s">
        <v>3</v>
      </c>
      <c r="J6" s="206"/>
      <c r="K6" s="206" t="s">
        <v>4</v>
      </c>
      <c r="L6" s="206"/>
      <c r="M6" s="206" t="s">
        <v>5</v>
      </c>
      <c r="N6" s="206"/>
      <c r="O6" s="206" t="s">
        <v>64</v>
      </c>
      <c r="P6" s="206"/>
      <c r="Q6" s="206" t="s">
        <v>65</v>
      </c>
      <c r="R6" s="206"/>
      <c r="S6" s="206" t="s">
        <v>66</v>
      </c>
      <c r="T6" s="206"/>
      <c r="U6" s="206" t="s">
        <v>67</v>
      </c>
      <c r="V6" s="206"/>
      <c r="W6" s="206" t="s">
        <v>68</v>
      </c>
      <c r="X6" s="206"/>
      <c r="Y6" s="206" t="s">
        <v>69</v>
      </c>
      <c r="Z6" s="206"/>
      <c r="AA6" s="206" t="s">
        <v>54</v>
      </c>
      <c r="AB6" s="206"/>
    </row>
    <row r="7" spans="2:28" ht="63">
      <c r="B7" s="206"/>
      <c r="C7" s="22" t="s">
        <v>55</v>
      </c>
      <c r="D7" s="22" t="s">
        <v>56</v>
      </c>
      <c r="E7" s="22" t="s">
        <v>55</v>
      </c>
      <c r="F7" s="22" t="s">
        <v>56</v>
      </c>
      <c r="G7" s="22" t="s">
        <v>55</v>
      </c>
      <c r="H7" s="22" t="s">
        <v>56</v>
      </c>
      <c r="I7" s="22" t="s">
        <v>55</v>
      </c>
      <c r="J7" s="22" t="s">
        <v>56</v>
      </c>
      <c r="K7" s="22" t="s">
        <v>55</v>
      </c>
      <c r="L7" s="22" t="s">
        <v>56</v>
      </c>
      <c r="M7" s="22" t="s">
        <v>55</v>
      </c>
      <c r="N7" s="22" t="s">
        <v>56</v>
      </c>
      <c r="O7" s="22" t="s">
        <v>55</v>
      </c>
      <c r="P7" s="22" t="s">
        <v>56</v>
      </c>
      <c r="Q7" s="22" t="s">
        <v>55</v>
      </c>
      <c r="R7" s="22" t="s">
        <v>56</v>
      </c>
      <c r="S7" s="22" t="s">
        <v>55</v>
      </c>
      <c r="T7" s="22" t="s">
        <v>56</v>
      </c>
      <c r="U7" s="22" t="s">
        <v>55</v>
      </c>
      <c r="V7" s="22" t="s">
        <v>56</v>
      </c>
      <c r="W7" s="22" t="s">
        <v>55</v>
      </c>
      <c r="X7" s="22" t="s">
        <v>56</v>
      </c>
      <c r="Y7" s="22" t="s">
        <v>55</v>
      </c>
      <c r="Z7" s="22" t="s">
        <v>56</v>
      </c>
      <c r="AA7" s="22" t="s">
        <v>57</v>
      </c>
      <c r="AB7" s="22" t="s">
        <v>58</v>
      </c>
    </row>
    <row r="8" spans="2:28" ht="15.75">
      <c r="B8" s="23" t="s">
        <v>59</v>
      </c>
      <c r="C8" s="23">
        <v>13</v>
      </c>
      <c r="D8" s="23">
        <v>130</v>
      </c>
      <c r="E8" s="23">
        <v>11</v>
      </c>
      <c r="F8" s="23">
        <v>220</v>
      </c>
      <c r="G8" s="23">
        <v>12</v>
      </c>
      <c r="H8" s="23">
        <v>240</v>
      </c>
      <c r="I8" s="23">
        <v>12</v>
      </c>
      <c r="J8" s="23">
        <v>240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f>+D8+F8+H8+J8+L8+N8+P8+R8+T8+V8+X8+Z8</f>
        <v>830</v>
      </c>
    </row>
    <row r="9" spans="2:28" ht="15.75">
      <c r="B9" s="23" t="s">
        <v>60</v>
      </c>
      <c r="C9" s="23">
        <v>3</v>
      </c>
      <c r="D9" s="23">
        <v>15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>
        <f>+D9+F9+H9+J9+L9+N9+P9+R9+T9+V9+X9+Z9</f>
        <v>15</v>
      </c>
    </row>
    <row r="10" spans="2:28" ht="15.75">
      <c r="B10" s="23" t="s">
        <v>61</v>
      </c>
      <c r="C10" s="23">
        <v>1</v>
      </c>
      <c r="D10" s="23">
        <v>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+D10+F10+H10+J10+L10+N10+P10+R10+T10+V10+X10+Z10</f>
        <v>2</v>
      </c>
    </row>
    <row r="11" spans="2:28" ht="15.75">
      <c r="B11" s="23" t="s">
        <v>62</v>
      </c>
      <c r="C11" s="23">
        <v>3</v>
      </c>
      <c r="D11" s="23">
        <v>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>+D11+F11+H11+J11+L11+N11+P11+R11+T11+V11+X11+Z11</f>
        <v>6</v>
      </c>
    </row>
    <row r="12" spans="2:28" ht="15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2:28" ht="15.75">
      <c r="B13" s="23" t="s">
        <v>54</v>
      </c>
      <c r="C13" s="23">
        <f>SUM(C8:C12)</f>
        <v>20</v>
      </c>
      <c r="D13" s="23">
        <f aca="true" t="shared" si="0" ref="D13:AB13">SUM(D8:D12)</f>
        <v>153</v>
      </c>
      <c r="E13" s="23">
        <f t="shared" si="0"/>
        <v>11</v>
      </c>
      <c r="F13" s="23">
        <f t="shared" si="0"/>
        <v>220</v>
      </c>
      <c r="G13" s="23">
        <f t="shared" si="0"/>
        <v>12</v>
      </c>
      <c r="H13" s="23">
        <f t="shared" si="0"/>
        <v>240</v>
      </c>
      <c r="I13" s="23">
        <f t="shared" si="0"/>
        <v>12</v>
      </c>
      <c r="J13" s="23">
        <f t="shared" si="0"/>
        <v>240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  <c r="Z13" s="23">
        <f t="shared" si="0"/>
        <v>0</v>
      </c>
      <c r="AA13" s="23">
        <f t="shared" si="0"/>
        <v>0</v>
      </c>
      <c r="AB13" s="23">
        <f t="shared" si="0"/>
        <v>853</v>
      </c>
    </row>
    <row r="16" ht="15.75">
      <c r="B16" s="24" t="s">
        <v>70</v>
      </c>
    </row>
  </sheetData>
  <sheetProtection/>
  <mergeCells count="16">
    <mergeCell ref="B3:AB3"/>
    <mergeCell ref="C5:H5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70" zoomScaleSheetLayoutView="170" zoomScalePageLayoutView="0" workbookViewId="0" topLeftCell="A1">
      <selection activeCell="J14" sqref="J14"/>
    </sheetView>
  </sheetViews>
  <sheetFormatPr defaultColWidth="9.00390625" defaultRowHeight="12.75"/>
  <cols>
    <col min="1" max="1" width="16.625" style="20" customWidth="1"/>
    <col min="2" max="2" width="8.75390625" style="20" customWidth="1"/>
    <col min="3" max="3" width="12.25390625" style="20" customWidth="1"/>
    <col min="4" max="4" width="9.125" style="20" customWidth="1"/>
    <col min="5" max="5" width="12.00390625" style="20" customWidth="1"/>
    <col min="6" max="6" width="14.875" style="20" customWidth="1"/>
    <col min="7" max="16384" width="9.125" style="20" customWidth="1"/>
  </cols>
  <sheetData>
    <row r="1" spans="1:6" ht="26.25" customHeight="1">
      <c r="A1" s="210" t="s">
        <v>71</v>
      </c>
      <c r="B1" s="211"/>
      <c r="C1" s="211"/>
      <c r="D1" s="211"/>
      <c r="E1" s="211"/>
      <c r="F1" s="212"/>
    </row>
    <row r="2" spans="1:6" ht="15.75">
      <c r="A2" s="143"/>
      <c r="B2" s="208"/>
      <c r="C2" s="208"/>
      <c r="D2" s="208"/>
      <c r="E2" s="208"/>
      <c r="F2" s="144"/>
    </row>
    <row r="3" spans="1:6" ht="32.25" customHeight="1">
      <c r="A3" s="209"/>
      <c r="B3" s="206" t="s">
        <v>0</v>
      </c>
      <c r="C3" s="206"/>
      <c r="D3" s="206" t="s">
        <v>5</v>
      </c>
      <c r="E3" s="206"/>
      <c r="F3" s="145" t="s">
        <v>54</v>
      </c>
    </row>
    <row r="4" spans="1:6" ht="47.25">
      <c r="A4" s="209"/>
      <c r="B4" s="140" t="s">
        <v>72</v>
      </c>
      <c r="C4" s="140" t="s">
        <v>73</v>
      </c>
      <c r="D4" s="140" t="s">
        <v>72</v>
      </c>
      <c r="E4" s="140" t="s">
        <v>73</v>
      </c>
      <c r="F4" s="145" t="s">
        <v>74</v>
      </c>
    </row>
    <row r="5" spans="1:6" ht="15.75">
      <c r="A5" s="146" t="s">
        <v>75</v>
      </c>
      <c r="B5" s="23">
        <v>5</v>
      </c>
      <c r="C5" s="25">
        <v>300</v>
      </c>
      <c r="D5" s="23">
        <v>6</v>
      </c>
      <c r="E5" s="25">
        <v>300</v>
      </c>
      <c r="F5" s="147">
        <f>+B5+D5</f>
        <v>11</v>
      </c>
    </row>
    <row r="6" spans="1:6" ht="15.75">
      <c r="A6" s="146" t="s">
        <v>75</v>
      </c>
      <c r="B6" s="23">
        <v>6</v>
      </c>
      <c r="C6" s="25">
        <v>600</v>
      </c>
      <c r="D6" s="23">
        <v>8</v>
      </c>
      <c r="E6" s="25">
        <v>600</v>
      </c>
      <c r="F6" s="147">
        <f aca="true" t="shared" si="0" ref="F6:F13">+B6+D6</f>
        <v>14</v>
      </c>
    </row>
    <row r="7" spans="1:6" ht="15.75">
      <c r="A7" s="146" t="s">
        <v>75</v>
      </c>
      <c r="B7" s="23"/>
      <c r="C7" s="25">
        <v>900</v>
      </c>
      <c r="D7" s="23"/>
      <c r="E7" s="25">
        <v>900</v>
      </c>
      <c r="F7" s="147">
        <f t="shared" si="0"/>
        <v>0</v>
      </c>
    </row>
    <row r="8" spans="1:6" ht="15.75">
      <c r="A8" s="146" t="s">
        <v>75</v>
      </c>
      <c r="B8" s="23"/>
      <c r="C8" s="25">
        <v>1200</v>
      </c>
      <c r="D8" s="23"/>
      <c r="E8" s="25">
        <v>1200</v>
      </c>
      <c r="F8" s="147">
        <f t="shared" si="0"/>
        <v>0</v>
      </c>
    </row>
    <row r="9" spans="1:6" ht="15.75">
      <c r="A9" s="146" t="s">
        <v>75</v>
      </c>
      <c r="B9" s="23">
        <v>5</v>
      </c>
      <c r="C9" s="25">
        <v>1500</v>
      </c>
      <c r="D9" s="23"/>
      <c r="E9" s="25">
        <v>1500</v>
      </c>
      <c r="F9" s="147">
        <f t="shared" si="0"/>
        <v>5</v>
      </c>
    </row>
    <row r="10" spans="1:6" ht="15.75">
      <c r="A10" s="146" t="s">
        <v>75</v>
      </c>
      <c r="B10" s="23"/>
      <c r="C10" s="25">
        <v>1800</v>
      </c>
      <c r="D10" s="23"/>
      <c r="E10" s="25">
        <v>1800</v>
      </c>
      <c r="F10" s="147">
        <f t="shared" si="0"/>
        <v>0</v>
      </c>
    </row>
    <row r="11" spans="1:6" ht="15.75">
      <c r="A11" s="146" t="s">
        <v>75</v>
      </c>
      <c r="B11" s="23"/>
      <c r="C11" s="25">
        <v>2100</v>
      </c>
      <c r="D11" s="23"/>
      <c r="E11" s="25">
        <v>2100</v>
      </c>
      <c r="F11" s="147">
        <f t="shared" si="0"/>
        <v>0</v>
      </c>
    </row>
    <row r="12" spans="1:6" ht="15.75">
      <c r="A12" s="146" t="s">
        <v>75</v>
      </c>
      <c r="B12" s="23"/>
      <c r="C12" s="25">
        <v>2400</v>
      </c>
      <c r="D12" s="23"/>
      <c r="E12" s="25">
        <v>2400</v>
      </c>
      <c r="F12" s="147">
        <f t="shared" si="0"/>
        <v>0</v>
      </c>
    </row>
    <row r="13" spans="1:6" ht="15.75">
      <c r="A13" s="146" t="s">
        <v>75</v>
      </c>
      <c r="B13" s="23"/>
      <c r="C13" s="25">
        <v>2700</v>
      </c>
      <c r="D13" s="23"/>
      <c r="E13" s="25">
        <v>2700</v>
      </c>
      <c r="F13" s="147">
        <f t="shared" si="0"/>
        <v>0</v>
      </c>
    </row>
    <row r="14" spans="1:6" ht="16.5" thickBot="1">
      <c r="A14" s="148" t="s">
        <v>54</v>
      </c>
      <c r="B14" s="149">
        <f>SUM(B5:B13)</f>
        <v>16</v>
      </c>
      <c r="C14" s="150">
        <f>SUM(C5:C13)</f>
        <v>13500</v>
      </c>
      <c r="D14" s="149">
        <f>SUM(D5:D13)</f>
        <v>14</v>
      </c>
      <c r="E14" s="150">
        <f>SUM(E5:E13)</f>
        <v>13500</v>
      </c>
      <c r="F14" s="151">
        <f>SUM(F5:F13)</f>
        <v>30</v>
      </c>
    </row>
  </sheetData>
  <sheetProtection/>
  <mergeCells count="5">
    <mergeCell ref="B2:E2"/>
    <mergeCell ref="A3:A4"/>
    <mergeCell ref="B3:C3"/>
    <mergeCell ref="D3:E3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66" zoomScaleSheetLayoutView="166" zoomScalePageLayoutView="0" workbookViewId="0" topLeftCell="A1">
      <selection activeCell="K13" sqref="K13"/>
    </sheetView>
  </sheetViews>
  <sheetFormatPr defaultColWidth="9.00390625" defaultRowHeight="12.75"/>
  <cols>
    <col min="1" max="1" width="16.625" style="20" customWidth="1"/>
    <col min="2" max="2" width="8.75390625" style="20" customWidth="1"/>
    <col min="3" max="3" width="12.00390625" style="20" customWidth="1"/>
    <col min="4" max="4" width="9.125" style="20" customWidth="1"/>
    <col min="5" max="5" width="12.00390625" style="20" customWidth="1"/>
    <col min="6" max="6" width="14.875" style="20" customWidth="1"/>
    <col min="7" max="16384" width="9.125" style="20" customWidth="1"/>
  </cols>
  <sheetData>
    <row r="1" spans="1:6" ht="19.5" thickBot="1">
      <c r="A1" s="213" t="s">
        <v>76</v>
      </c>
      <c r="B1" s="214"/>
      <c r="C1" s="214"/>
      <c r="D1" s="214"/>
      <c r="E1" s="214"/>
      <c r="F1" s="215"/>
    </row>
    <row r="2" ht="16.5" thickBot="1"/>
    <row r="3" spans="1:6" ht="32.25" customHeight="1">
      <c r="A3" s="216"/>
      <c r="B3" s="217" t="s">
        <v>0</v>
      </c>
      <c r="C3" s="217"/>
      <c r="D3" s="217" t="s">
        <v>5</v>
      </c>
      <c r="E3" s="217"/>
      <c r="F3" s="152" t="s">
        <v>54</v>
      </c>
    </row>
    <row r="4" spans="1:6" ht="47.25">
      <c r="A4" s="209"/>
      <c r="B4" s="140" t="s">
        <v>72</v>
      </c>
      <c r="C4" s="140" t="s">
        <v>73</v>
      </c>
      <c r="D4" s="140" t="s">
        <v>72</v>
      </c>
      <c r="E4" s="140" t="s">
        <v>73</v>
      </c>
      <c r="F4" s="145" t="s">
        <v>74</v>
      </c>
    </row>
    <row r="5" spans="1:6" ht="15.75">
      <c r="A5" s="146" t="s">
        <v>75</v>
      </c>
      <c r="B5" s="23">
        <v>15</v>
      </c>
      <c r="C5" s="25">
        <v>300</v>
      </c>
      <c r="D5" s="23">
        <v>20</v>
      </c>
      <c r="E5" s="25">
        <v>300</v>
      </c>
      <c r="F5" s="147">
        <f>+B5+D5</f>
        <v>35</v>
      </c>
    </row>
    <row r="6" spans="1:6" ht="15.75">
      <c r="A6" s="146" t="s">
        <v>75</v>
      </c>
      <c r="B6" s="23">
        <v>10</v>
      </c>
      <c r="C6" s="25">
        <v>600</v>
      </c>
      <c r="D6" s="23">
        <v>10</v>
      </c>
      <c r="E6" s="25">
        <v>600</v>
      </c>
      <c r="F6" s="147">
        <f aca="true" t="shared" si="0" ref="F6:F13">+B6+D6</f>
        <v>20</v>
      </c>
    </row>
    <row r="7" spans="1:6" ht="15.75">
      <c r="A7" s="146" t="s">
        <v>75</v>
      </c>
      <c r="B7" s="23"/>
      <c r="C7" s="25">
        <v>900</v>
      </c>
      <c r="D7" s="23"/>
      <c r="E7" s="25">
        <v>900</v>
      </c>
      <c r="F7" s="147">
        <f t="shared" si="0"/>
        <v>0</v>
      </c>
    </row>
    <row r="8" spans="1:6" ht="15.75">
      <c r="A8" s="146" t="s">
        <v>75</v>
      </c>
      <c r="B8" s="23"/>
      <c r="C8" s="25">
        <v>1200</v>
      </c>
      <c r="D8" s="23"/>
      <c r="E8" s="25">
        <v>1200</v>
      </c>
      <c r="F8" s="147">
        <f t="shared" si="0"/>
        <v>0</v>
      </c>
    </row>
    <row r="9" spans="1:6" ht="15.75">
      <c r="A9" s="146" t="s">
        <v>75</v>
      </c>
      <c r="B9" s="23"/>
      <c r="C9" s="25">
        <v>1500</v>
      </c>
      <c r="D9" s="23"/>
      <c r="E9" s="25">
        <v>1500</v>
      </c>
      <c r="F9" s="147">
        <f t="shared" si="0"/>
        <v>0</v>
      </c>
    </row>
    <row r="10" spans="1:6" ht="15.75">
      <c r="A10" s="146" t="s">
        <v>75</v>
      </c>
      <c r="B10" s="23"/>
      <c r="C10" s="25">
        <v>1800</v>
      </c>
      <c r="D10" s="23"/>
      <c r="E10" s="25">
        <v>1800</v>
      </c>
      <c r="F10" s="147">
        <f t="shared" si="0"/>
        <v>0</v>
      </c>
    </row>
    <row r="11" spans="1:6" ht="15.75">
      <c r="A11" s="146" t="s">
        <v>75</v>
      </c>
      <c r="B11" s="23"/>
      <c r="C11" s="25">
        <v>2100</v>
      </c>
      <c r="D11" s="23"/>
      <c r="E11" s="25">
        <v>2100</v>
      </c>
      <c r="F11" s="147">
        <f t="shared" si="0"/>
        <v>0</v>
      </c>
    </row>
    <row r="12" spans="1:6" ht="15.75">
      <c r="A12" s="146" t="s">
        <v>75</v>
      </c>
      <c r="B12" s="23"/>
      <c r="C12" s="25">
        <v>2400</v>
      </c>
      <c r="D12" s="23"/>
      <c r="E12" s="25">
        <v>2400</v>
      </c>
      <c r="F12" s="147">
        <f t="shared" si="0"/>
        <v>0</v>
      </c>
    </row>
    <row r="13" spans="1:6" ht="15.75">
      <c r="A13" s="146" t="s">
        <v>75</v>
      </c>
      <c r="B13" s="23"/>
      <c r="C13" s="25">
        <v>2700</v>
      </c>
      <c r="D13" s="23"/>
      <c r="E13" s="25">
        <v>2700</v>
      </c>
      <c r="F13" s="147">
        <f t="shared" si="0"/>
        <v>0</v>
      </c>
    </row>
    <row r="14" spans="1:6" ht="16.5" thickBot="1">
      <c r="A14" s="148" t="s">
        <v>54</v>
      </c>
      <c r="B14" s="149">
        <f>SUM(B5:B13)</f>
        <v>25</v>
      </c>
      <c r="C14" s="150">
        <f>SUM(C5:C13)</f>
        <v>13500</v>
      </c>
      <c r="D14" s="149">
        <f>SUM(D5:D13)</f>
        <v>30</v>
      </c>
      <c r="E14" s="150">
        <f>SUM(E5:E13)</f>
        <v>13500</v>
      </c>
      <c r="F14" s="151">
        <f>SUM(F5:F13)</f>
        <v>55</v>
      </c>
    </row>
  </sheetData>
  <sheetProtection/>
  <mergeCells count="4">
    <mergeCell ref="A1:F1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SheetLayoutView="100" zoomScalePageLayoutView="0" workbookViewId="0" topLeftCell="A15">
      <selection activeCell="S34" sqref="S34"/>
    </sheetView>
  </sheetViews>
  <sheetFormatPr defaultColWidth="9.00390625" defaultRowHeight="12.75"/>
  <cols>
    <col min="1" max="1" width="9.00390625" style="26" customWidth="1"/>
    <col min="2" max="2" width="50.75390625" style="26" customWidth="1"/>
    <col min="3" max="3" width="13.25390625" style="26" customWidth="1"/>
    <col min="4" max="4" width="10.00390625" style="26" customWidth="1"/>
    <col min="5" max="5" width="15.125" style="26" customWidth="1"/>
    <col min="6" max="6" width="14.875" style="26" customWidth="1"/>
    <col min="7" max="16384" width="9.125" style="26" customWidth="1"/>
  </cols>
  <sheetData>
    <row r="1" spans="1:9" ht="15.75" hidden="1" thickBot="1">
      <c r="A1" s="218" t="s">
        <v>77</v>
      </c>
      <c r="B1" s="218"/>
      <c r="C1" s="219">
        <v>2023</v>
      </c>
      <c r="D1" s="219"/>
      <c r="E1" s="219"/>
      <c r="F1" s="219"/>
      <c r="G1" s="219"/>
      <c r="H1" s="219"/>
      <c r="I1" s="219"/>
    </row>
    <row r="2" spans="1:9" ht="15.75" hidden="1" thickBot="1">
      <c r="A2" s="218" t="s">
        <v>78</v>
      </c>
      <c r="B2" s="218"/>
      <c r="C2" s="220" t="s">
        <v>79</v>
      </c>
      <c r="D2" s="220"/>
      <c r="E2" s="220"/>
      <c r="F2" s="220"/>
      <c r="G2" s="220"/>
      <c r="H2" s="220"/>
      <c r="I2" s="220"/>
    </row>
    <row r="3" spans="1:9" ht="15.75" hidden="1" thickBot="1">
      <c r="A3" s="218" t="s">
        <v>80</v>
      </c>
      <c r="B3" s="218"/>
      <c r="C3" s="220" t="s">
        <v>81</v>
      </c>
      <c r="D3" s="220"/>
      <c r="E3" s="220"/>
      <c r="F3" s="220"/>
      <c r="G3" s="220"/>
      <c r="H3" s="220"/>
      <c r="I3" s="220"/>
    </row>
    <row r="4" spans="1:9" ht="15.75" hidden="1" thickBot="1">
      <c r="A4" s="218" t="s">
        <v>82</v>
      </c>
      <c r="B4" s="218"/>
      <c r="C4" s="220" t="s">
        <v>83</v>
      </c>
      <c r="D4" s="220"/>
      <c r="E4" s="220"/>
      <c r="F4" s="220"/>
      <c r="G4" s="220"/>
      <c r="H4" s="220"/>
      <c r="I4" s="220"/>
    </row>
    <row r="5" ht="15.75" hidden="1" thickBot="1"/>
    <row r="6" spans="1:9" ht="15.75" hidden="1" thickBot="1">
      <c r="A6" s="221" t="s">
        <v>84</v>
      </c>
      <c r="B6" s="222" t="s">
        <v>85</v>
      </c>
      <c r="C6" s="223" t="s">
        <v>86</v>
      </c>
      <c r="D6" s="224" t="s">
        <v>87</v>
      </c>
      <c r="E6" s="225"/>
      <c r="F6" s="222" t="s">
        <v>88</v>
      </c>
      <c r="G6" s="226" t="s">
        <v>89</v>
      </c>
      <c r="H6" s="227"/>
      <c r="I6" s="227"/>
    </row>
    <row r="7" spans="1:9" ht="15.75" hidden="1" thickBot="1">
      <c r="A7" s="221"/>
      <c r="B7" s="222"/>
      <c r="C7" s="223"/>
      <c r="D7" s="27" t="s">
        <v>90</v>
      </c>
      <c r="E7" s="27" t="s">
        <v>91</v>
      </c>
      <c r="F7" s="222"/>
      <c r="G7" s="28" t="s">
        <v>92</v>
      </c>
      <c r="H7" s="28" t="s">
        <v>93</v>
      </c>
      <c r="I7" s="28" t="s">
        <v>94</v>
      </c>
    </row>
    <row r="8" spans="1:9" ht="45.75" hidden="1" thickBot="1">
      <c r="A8" s="29">
        <v>10</v>
      </c>
      <c r="B8" s="30" t="s">
        <v>95</v>
      </c>
      <c r="C8" s="31" t="s">
        <v>96</v>
      </c>
      <c r="D8" s="32">
        <v>0</v>
      </c>
      <c r="E8" s="33" t="s">
        <v>97</v>
      </c>
      <c r="F8" s="34" t="s">
        <v>98</v>
      </c>
      <c r="G8" s="35" t="s">
        <v>97</v>
      </c>
      <c r="H8" s="35" t="s">
        <v>97</v>
      </c>
      <c r="I8" s="35" t="s">
        <v>97</v>
      </c>
    </row>
    <row r="9" spans="1:9" ht="15.75" hidden="1" thickBot="1">
      <c r="A9" s="36"/>
      <c r="B9" s="37"/>
      <c r="C9" s="38"/>
      <c r="D9" s="39"/>
      <c r="E9" s="40"/>
      <c r="F9" s="41"/>
      <c r="G9" s="42"/>
      <c r="H9" s="42"/>
      <c r="I9" s="42"/>
    </row>
    <row r="10" spans="1:9" s="43" customFormat="1" ht="15.75" hidden="1" thickBot="1">
      <c r="A10" s="228" t="s">
        <v>99</v>
      </c>
      <c r="B10" s="228"/>
      <c r="C10" s="229"/>
      <c r="D10" s="229"/>
      <c r="E10" s="229"/>
      <c r="F10" s="229"/>
      <c r="G10" s="229"/>
      <c r="H10" s="229"/>
      <c r="I10" s="229"/>
    </row>
    <row r="11" spans="1:9" s="43" customFormat="1" ht="15.75" hidden="1" thickBot="1">
      <c r="A11" s="228"/>
      <c r="B11" s="228"/>
      <c r="C11" s="229"/>
      <c r="D11" s="229"/>
      <c r="E11" s="229"/>
      <c r="F11" s="229"/>
      <c r="G11" s="229"/>
      <c r="H11" s="229"/>
      <c r="I11" s="229"/>
    </row>
    <row r="12" spans="1:9" s="43" customFormat="1" ht="15.75" hidden="1" thickBot="1">
      <c r="A12" s="228"/>
      <c r="B12" s="228"/>
      <c r="C12" s="229"/>
      <c r="D12" s="229"/>
      <c r="E12" s="229"/>
      <c r="F12" s="229"/>
      <c r="G12" s="229"/>
      <c r="H12" s="229"/>
      <c r="I12" s="229"/>
    </row>
    <row r="13" spans="1:9" s="43" customFormat="1" ht="15.75" hidden="1" thickBot="1">
      <c r="A13" s="228"/>
      <c r="B13" s="228"/>
      <c r="C13" s="229"/>
      <c r="D13" s="229"/>
      <c r="E13" s="229"/>
      <c r="F13" s="229"/>
      <c r="G13" s="229"/>
      <c r="H13" s="229"/>
      <c r="I13" s="229"/>
    </row>
    <row r="14" spans="1:9" ht="15.75" hidden="1" thickBot="1">
      <c r="A14" s="44"/>
      <c r="B14" s="44"/>
      <c r="C14" s="45"/>
      <c r="D14" s="45"/>
      <c r="E14" s="45"/>
      <c r="F14" s="44"/>
      <c r="G14" s="46"/>
      <c r="H14" s="46"/>
      <c r="I14" s="46"/>
    </row>
    <row r="15" spans="1:9" ht="33.75" customHeight="1" thickBot="1">
      <c r="A15" s="230" t="s">
        <v>100</v>
      </c>
      <c r="B15" s="231"/>
      <c r="C15" s="231"/>
      <c r="D15" s="231"/>
      <c r="E15" s="231"/>
      <c r="F15" s="231"/>
      <c r="G15" s="231"/>
      <c r="H15" s="231"/>
      <c r="I15" s="232"/>
    </row>
    <row r="16" spans="1:9" ht="15.75" thickBot="1">
      <c r="A16" s="44"/>
      <c r="B16" s="44"/>
      <c r="C16" s="45"/>
      <c r="D16" s="45"/>
      <c r="E16" s="45"/>
      <c r="F16" s="44"/>
      <c r="G16" s="46"/>
      <c r="H16" s="46"/>
      <c r="I16" s="46"/>
    </row>
    <row r="17" spans="1:12" s="48" customFormat="1" ht="15" customHeight="1">
      <c r="A17" s="233" t="s">
        <v>78</v>
      </c>
      <c r="B17" s="234"/>
      <c r="C17" s="235" t="s">
        <v>79</v>
      </c>
      <c r="D17" s="235"/>
      <c r="E17" s="235"/>
      <c r="F17" s="235"/>
      <c r="G17" s="235"/>
      <c r="H17" s="235"/>
      <c r="I17" s="236"/>
      <c r="J17" s="47"/>
      <c r="K17" s="47"/>
      <c r="L17" s="47"/>
    </row>
    <row r="18" spans="1:12" s="48" customFormat="1" ht="15" customHeight="1">
      <c r="A18" s="237" t="s">
        <v>80</v>
      </c>
      <c r="B18" s="238"/>
      <c r="C18" s="239" t="s">
        <v>81</v>
      </c>
      <c r="D18" s="239"/>
      <c r="E18" s="239"/>
      <c r="F18" s="239"/>
      <c r="G18" s="239"/>
      <c r="H18" s="239"/>
      <c r="I18" s="240"/>
      <c r="J18" s="47"/>
      <c r="K18" s="47"/>
      <c r="L18" s="47"/>
    </row>
    <row r="19" spans="1:12" s="48" customFormat="1" ht="17.25" customHeight="1" thickBot="1">
      <c r="A19" s="241" t="s">
        <v>82</v>
      </c>
      <c r="B19" s="242"/>
      <c r="C19" s="243" t="s">
        <v>83</v>
      </c>
      <c r="D19" s="243"/>
      <c r="E19" s="243"/>
      <c r="F19" s="243"/>
      <c r="G19" s="243"/>
      <c r="H19" s="243"/>
      <c r="I19" s="244"/>
      <c r="J19" s="47"/>
      <c r="K19" s="47"/>
      <c r="L19" s="47"/>
    </row>
    <row r="20" ht="15.75" thickBot="1"/>
    <row r="21" spans="1:9" ht="28.5" customHeight="1">
      <c r="A21" s="248" t="s">
        <v>84</v>
      </c>
      <c r="B21" s="250" t="s">
        <v>85</v>
      </c>
      <c r="C21" s="251" t="s">
        <v>86</v>
      </c>
      <c r="D21" s="252" t="s">
        <v>101</v>
      </c>
      <c r="E21" s="254" t="s">
        <v>102</v>
      </c>
      <c r="F21" s="256" t="s">
        <v>103</v>
      </c>
      <c r="G21" s="245" t="s">
        <v>104</v>
      </c>
      <c r="H21" s="246"/>
      <c r="I21" s="247"/>
    </row>
    <row r="22" spans="1:9" ht="48" customHeight="1" thickBot="1">
      <c r="A22" s="249"/>
      <c r="B22" s="222"/>
      <c r="C22" s="223"/>
      <c r="D22" s="253"/>
      <c r="E22" s="255"/>
      <c r="F22" s="257"/>
      <c r="G22" s="49">
        <v>2024</v>
      </c>
      <c r="H22" s="49">
        <v>2025</v>
      </c>
      <c r="I22" s="50">
        <v>2026</v>
      </c>
    </row>
    <row r="23" spans="1:9" ht="24.75" customHeight="1" thickBot="1">
      <c r="A23" s="51">
        <v>1</v>
      </c>
      <c r="B23" s="52" t="s">
        <v>105</v>
      </c>
      <c r="C23" s="53" t="s">
        <v>106</v>
      </c>
      <c r="D23" s="54" t="s">
        <v>107</v>
      </c>
      <c r="E23" s="55" t="s">
        <v>108</v>
      </c>
      <c r="F23" s="56" t="s">
        <v>109</v>
      </c>
      <c r="G23" s="57" t="s">
        <v>97</v>
      </c>
      <c r="H23" s="57" t="s">
        <v>97</v>
      </c>
      <c r="I23" s="58" t="s">
        <v>97</v>
      </c>
    </row>
  </sheetData>
  <sheetProtection/>
  <mergeCells count="33">
    <mergeCell ref="G21:I21"/>
    <mergeCell ref="A21:A22"/>
    <mergeCell ref="B21:B22"/>
    <mergeCell ref="C21:C22"/>
    <mergeCell ref="D21:D22"/>
    <mergeCell ref="E21:E22"/>
    <mergeCell ref="F21:F22"/>
    <mergeCell ref="A17:B17"/>
    <mergeCell ref="C17:I17"/>
    <mergeCell ref="A18:B18"/>
    <mergeCell ref="C18:I18"/>
    <mergeCell ref="A19:B19"/>
    <mergeCell ref="C19:I19"/>
    <mergeCell ref="A10:B13"/>
    <mergeCell ref="C10:I10"/>
    <mergeCell ref="C11:I11"/>
    <mergeCell ref="C12:I12"/>
    <mergeCell ref="C13:I13"/>
    <mergeCell ref="A15:I15"/>
    <mergeCell ref="A4:B4"/>
    <mergeCell ref="C4:I4"/>
    <mergeCell ref="A6:A7"/>
    <mergeCell ref="B6:B7"/>
    <mergeCell ref="C6:C7"/>
    <mergeCell ref="D6:E6"/>
    <mergeCell ref="F6:F7"/>
    <mergeCell ref="G6:I6"/>
    <mergeCell ref="A1:B1"/>
    <mergeCell ref="C1:I1"/>
    <mergeCell ref="A2:B2"/>
    <mergeCell ref="C2:I2"/>
    <mergeCell ref="A3:B3"/>
    <mergeCell ref="C3:I3"/>
  </mergeCells>
  <dataValidations count="1">
    <dataValidation type="list" allowBlank="1" showInputMessage="1" showErrorMessage="1" sqref="E23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7" t="s">
        <v>24</v>
      </c>
      <c r="B2" s="157"/>
      <c r="C2" s="157"/>
      <c r="D2" s="157"/>
    </row>
    <row r="4" spans="2:4" ht="15">
      <c r="B4" s="6"/>
      <c r="C4" s="156"/>
      <c r="D4" s="156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/>
      <c r="C6" s="5">
        <v>2</v>
      </c>
      <c r="D6" s="5">
        <v>10</v>
      </c>
    </row>
    <row r="7" spans="1:4" s="1" customFormat="1" ht="15">
      <c r="A7" s="2">
        <v>1</v>
      </c>
      <c r="B7" s="2"/>
      <c r="C7" s="5"/>
      <c r="D7" s="5"/>
    </row>
    <row r="8" spans="1:4" s="1" customFormat="1" ht="15">
      <c r="A8" s="2">
        <v>2</v>
      </c>
      <c r="B8" s="2"/>
      <c r="C8" s="5"/>
      <c r="D8" s="5"/>
    </row>
    <row r="9" spans="1:4" s="1" customFormat="1" ht="15">
      <c r="A9" s="2">
        <v>3</v>
      </c>
      <c r="B9" s="2"/>
      <c r="C9" s="5"/>
      <c r="D9" s="5"/>
    </row>
    <row r="10" spans="1:4" s="1" customFormat="1" ht="15">
      <c r="A10" s="2">
        <v>4</v>
      </c>
      <c r="B10" s="2"/>
      <c r="C10" s="5"/>
      <c r="D10" s="5"/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2</v>
      </c>
      <c r="D27" s="5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7" t="s">
        <v>27</v>
      </c>
      <c r="B2" s="157"/>
      <c r="C2" s="157"/>
      <c r="D2" s="157"/>
    </row>
    <row r="4" spans="2:4" ht="15">
      <c r="B4" s="6"/>
      <c r="C4" s="156"/>
      <c r="D4" s="156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19</v>
      </c>
      <c r="C6" s="5">
        <v>1</v>
      </c>
      <c r="D6" s="5">
        <v>3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4</v>
      </c>
    </row>
    <row r="8" spans="1:4" s="1" customFormat="1" ht="15">
      <c r="A8" s="2">
        <v>2</v>
      </c>
      <c r="B8" s="2"/>
      <c r="C8" s="5"/>
      <c r="D8" s="5"/>
    </row>
    <row r="9" spans="1:4" s="1" customFormat="1" ht="15">
      <c r="A9" s="2">
        <v>3</v>
      </c>
      <c r="B9" s="2"/>
      <c r="C9" s="5"/>
      <c r="D9" s="5"/>
    </row>
    <row r="10" spans="1:4" s="1" customFormat="1" ht="15">
      <c r="A10" s="2">
        <v>4</v>
      </c>
      <c r="B10" s="2"/>
      <c r="C10" s="5"/>
      <c r="D10" s="5"/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2</v>
      </c>
      <c r="D27" s="5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60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57" t="s">
        <v>25</v>
      </c>
      <c r="B2" s="157"/>
      <c r="C2" s="157"/>
    </row>
    <row r="4" spans="2:3" ht="15">
      <c r="B4" s="6"/>
      <c r="C4" s="9"/>
    </row>
    <row r="5" spans="1:3" s="4" customFormat="1" ht="65.25" customHeight="1">
      <c r="A5" s="8" t="s">
        <v>7</v>
      </c>
      <c r="B5" s="7" t="s">
        <v>8</v>
      </c>
      <c r="C5" s="7" t="s">
        <v>21</v>
      </c>
    </row>
    <row r="6" spans="1:3" s="1" customFormat="1" ht="15">
      <c r="A6" s="2">
        <v>1</v>
      </c>
      <c r="B6" s="2" t="s">
        <v>18</v>
      </c>
      <c r="C6" s="5">
        <v>1</v>
      </c>
    </row>
    <row r="7" spans="1:3" s="1" customFormat="1" ht="15">
      <c r="A7" s="2">
        <v>1</v>
      </c>
      <c r="B7" s="2" t="s">
        <v>19</v>
      </c>
      <c r="C7" s="5">
        <v>1</v>
      </c>
    </row>
    <row r="8" spans="1:3" s="1" customFormat="1" ht="15">
      <c r="A8" s="2">
        <v>2</v>
      </c>
      <c r="B8" s="2" t="s">
        <v>20</v>
      </c>
      <c r="C8" s="5">
        <v>1</v>
      </c>
    </row>
    <row r="9" spans="1:3" s="1" customFormat="1" ht="15">
      <c r="A9" s="2">
        <v>3</v>
      </c>
      <c r="B9" s="2" t="s">
        <v>20</v>
      </c>
      <c r="C9" s="5">
        <v>1</v>
      </c>
    </row>
    <row r="10" spans="1:3" s="1" customFormat="1" ht="15">
      <c r="A10" s="2">
        <v>4</v>
      </c>
      <c r="B10" s="2" t="s">
        <v>20</v>
      </c>
      <c r="C10" s="5">
        <v>1</v>
      </c>
    </row>
    <row r="11" spans="1:3" s="1" customFormat="1" ht="15">
      <c r="A11" s="2">
        <v>5</v>
      </c>
      <c r="B11" s="2"/>
      <c r="C11" s="5"/>
    </row>
    <row r="12" spans="1:3" s="1" customFormat="1" ht="15">
      <c r="A12" s="2">
        <v>6</v>
      </c>
      <c r="B12" s="2"/>
      <c r="C12" s="5"/>
    </row>
    <row r="13" spans="1:3" ht="15">
      <c r="A13" s="2">
        <v>7</v>
      </c>
      <c r="B13" s="2"/>
      <c r="C13" s="5"/>
    </row>
    <row r="14" spans="1:3" ht="15">
      <c r="A14" s="2">
        <v>8</v>
      </c>
      <c r="B14" s="2"/>
      <c r="C14" s="5"/>
    </row>
    <row r="15" spans="1:3" ht="15">
      <c r="A15" s="2">
        <v>9</v>
      </c>
      <c r="B15" s="2"/>
      <c r="C15" s="5"/>
    </row>
    <row r="16" spans="1:3" ht="15">
      <c r="A16" s="2">
        <v>10</v>
      </c>
      <c r="B16" s="2"/>
      <c r="C16" s="5"/>
    </row>
    <row r="17" spans="1:3" ht="15">
      <c r="A17" s="2"/>
      <c r="B17" s="2" t="s">
        <v>6</v>
      </c>
      <c r="C17" s="5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60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57" t="s">
        <v>28</v>
      </c>
      <c r="B2" s="157"/>
      <c r="C2" s="157"/>
    </row>
    <row r="4" spans="2:3" ht="15">
      <c r="B4" s="6"/>
      <c r="C4" s="9"/>
    </row>
    <row r="5" spans="1:3" s="4" customFormat="1" ht="65.25" customHeight="1">
      <c r="A5" s="8" t="s">
        <v>7</v>
      </c>
      <c r="B5" s="7" t="s">
        <v>8</v>
      </c>
      <c r="C5" s="7" t="s">
        <v>21</v>
      </c>
    </row>
    <row r="6" spans="1:3" s="1" customFormat="1" ht="15">
      <c r="A6" s="2">
        <v>1</v>
      </c>
      <c r="B6" s="2" t="s">
        <v>18</v>
      </c>
      <c r="C6" s="5">
        <v>1</v>
      </c>
    </row>
    <row r="7" spans="1:3" s="1" customFormat="1" ht="15">
      <c r="A7" s="2">
        <v>1</v>
      </c>
      <c r="B7" s="2" t="s">
        <v>19</v>
      </c>
      <c r="C7" s="5">
        <v>1</v>
      </c>
    </row>
    <row r="8" spans="1:3" s="1" customFormat="1" ht="15">
      <c r="A8" s="2">
        <v>2</v>
      </c>
      <c r="B8" s="2" t="s">
        <v>20</v>
      </c>
      <c r="C8" s="5">
        <v>1</v>
      </c>
    </row>
    <row r="9" spans="1:3" s="1" customFormat="1" ht="15">
      <c r="A9" s="2">
        <v>3</v>
      </c>
      <c r="B9" s="2" t="s">
        <v>20</v>
      </c>
      <c r="C9" s="5">
        <v>1</v>
      </c>
    </row>
    <row r="10" spans="1:3" s="1" customFormat="1" ht="15">
      <c r="A10" s="2">
        <v>4</v>
      </c>
      <c r="B10" s="2" t="s">
        <v>20</v>
      </c>
      <c r="C10" s="5">
        <v>1</v>
      </c>
    </row>
    <row r="11" spans="1:3" s="1" customFormat="1" ht="15">
      <c r="A11" s="2">
        <v>5</v>
      </c>
      <c r="B11" s="2"/>
      <c r="C11" s="5"/>
    </row>
    <row r="12" spans="1:3" s="1" customFormat="1" ht="15">
      <c r="A12" s="2">
        <v>6</v>
      </c>
      <c r="B12" s="2"/>
      <c r="C12" s="5"/>
    </row>
    <row r="13" spans="1:3" ht="15">
      <c r="A13" s="2">
        <v>7</v>
      </c>
      <c r="B13" s="2"/>
      <c r="C13" s="5"/>
    </row>
    <row r="14" spans="1:3" ht="15">
      <c r="A14" s="2">
        <v>8</v>
      </c>
      <c r="B14" s="2"/>
      <c r="C14" s="5"/>
    </row>
    <row r="15" spans="1:3" ht="15">
      <c r="A15" s="2">
        <v>9</v>
      </c>
      <c r="B15" s="2"/>
      <c r="C15" s="5"/>
    </row>
    <row r="16" spans="1:3" ht="15">
      <c r="A16" s="2">
        <v>10</v>
      </c>
      <c r="B16" s="2"/>
      <c r="C16" s="5"/>
    </row>
    <row r="17" spans="1:3" ht="15">
      <c r="A17" s="2"/>
      <c r="B17" s="2" t="s">
        <v>6</v>
      </c>
      <c r="C17" s="5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H55" sqref="H54:H5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7" t="s">
        <v>26</v>
      </c>
      <c r="B2" s="157"/>
      <c r="C2" s="157"/>
      <c r="D2" s="157"/>
    </row>
    <row r="4" spans="2:4" ht="15">
      <c r="B4" s="6"/>
      <c r="C4" s="156"/>
      <c r="D4" s="156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18</v>
      </c>
      <c r="C6" s="5">
        <v>1</v>
      </c>
      <c r="D6" s="5">
        <v>4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2</v>
      </c>
    </row>
    <row r="8" spans="1:4" s="1" customFormat="1" ht="15">
      <c r="A8" s="2">
        <v>2</v>
      </c>
      <c r="B8" s="2" t="s">
        <v>20</v>
      </c>
      <c r="C8" s="5">
        <v>1</v>
      </c>
      <c r="D8" s="5">
        <v>3</v>
      </c>
    </row>
    <row r="9" spans="1:4" s="1" customFormat="1" ht="15">
      <c r="A9" s="2">
        <v>3</v>
      </c>
      <c r="B9" s="2" t="s">
        <v>20</v>
      </c>
      <c r="C9" s="5">
        <v>1</v>
      </c>
      <c r="D9" s="5">
        <v>2</v>
      </c>
    </row>
    <row r="10" spans="1:4" s="1" customFormat="1" ht="15">
      <c r="A10" s="2">
        <v>4</v>
      </c>
      <c r="B10" s="2" t="s">
        <v>20</v>
      </c>
      <c r="C10" s="5">
        <v>1</v>
      </c>
      <c r="D10" s="5">
        <v>1</v>
      </c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5</v>
      </c>
      <c r="D27" s="5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Y62" sqref="Y61:Y62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7" t="s">
        <v>29</v>
      </c>
      <c r="B2" s="157"/>
      <c r="C2" s="157"/>
      <c r="D2" s="157"/>
    </row>
    <row r="4" spans="2:4" ht="15">
      <c r="B4" s="6"/>
      <c r="C4" s="156"/>
      <c r="D4" s="156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18</v>
      </c>
      <c r="C6" s="5">
        <v>1</v>
      </c>
      <c r="D6" s="5">
        <v>4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2</v>
      </c>
    </row>
    <row r="8" spans="1:4" s="1" customFormat="1" ht="15">
      <c r="A8" s="2">
        <v>2</v>
      </c>
      <c r="B8" s="2" t="s">
        <v>20</v>
      </c>
      <c r="C8" s="5">
        <v>1</v>
      </c>
      <c r="D8" s="5">
        <v>3</v>
      </c>
    </row>
    <row r="9" spans="1:4" s="1" customFormat="1" ht="15">
      <c r="A9" s="2">
        <v>3</v>
      </c>
      <c r="B9" s="2" t="s">
        <v>20</v>
      </c>
      <c r="C9" s="5">
        <v>1</v>
      </c>
      <c r="D9" s="5">
        <v>2</v>
      </c>
    </row>
    <row r="10" spans="1:4" s="1" customFormat="1" ht="15">
      <c r="A10" s="2">
        <v>4</v>
      </c>
      <c r="B10" s="2" t="s">
        <v>20</v>
      </c>
      <c r="C10" s="5">
        <v>1</v>
      </c>
      <c r="D10" s="5">
        <v>1</v>
      </c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5</v>
      </c>
      <c r="D27" s="5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12" zoomScaleNormal="120" zoomScaleSheetLayoutView="112" zoomScalePageLayoutView="0" workbookViewId="0" topLeftCell="A1">
      <selection activeCell="T25" sqref="T24:T25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58" t="s">
        <v>11</v>
      </c>
      <c r="B1" s="158"/>
      <c r="C1" s="158"/>
      <c r="D1" s="158"/>
      <c r="E1" s="158"/>
    </row>
    <row r="2" spans="1:5" ht="75">
      <c r="A2" s="10" t="s">
        <v>12</v>
      </c>
      <c r="B2" s="10" t="s">
        <v>30</v>
      </c>
      <c r="C2" s="10" t="s">
        <v>31</v>
      </c>
      <c r="D2" s="10" t="s">
        <v>32</v>
      </c>
      <c r="E2" s="10" t="s">
        <v>157</v>
      </c>
    </row>
    <row r="3" spans="1:5" ht="18.75">
      <c r="A3" s="11" t="s">
        <v>13</v>
      </c>
      <c r="B3" s="141"/>
      <c r="C3" s="141"/>
      <c r="D3" s="141"/>
      <c r="E3" s="141"/>
    </row>
    <row r="4" spans="1:5" ht="16.5">
      <c r="A4" s="12" t="s">
        <v>14</v>
      </c>
      <c r="B4" s="142"/>
      <c r="C4" s="142"/>
      <c r="D4" s="142"/>
      <c r="E4" s="142"/>
    </row>
    <row r="5" spans="1:5" ht="16.5">
      <c r="A5" s="12" t="s">
        <v>15</v>
      </c>
      <c r="B5" s="142"/>
      <c r="C5" s="142"/>
      <c r="D5" s="142"/>
      <c r="E5" s="142"/>
    </row>
    <row r="6" spans="1:5" ht="16.5">
      <c r="A6" s="12" t="s">
        <v>16</v>
      </c>
      <c r="B6" s="142"/>
      <c r="C6" s="142"/>
      <c r="D6" s="142"/>
      <c r="E6" s="142"/>
    </row>
    <row r="7" spans="1:5" ht="16.5">
      <c r="A7" s="12" t="s">
        <v>22</v>
      </c>
      <c r="B7" s="142"/>
      <c r="C7" s="142"/>
      <c r="D7" s="142"/>
      <c r="E7" s="142"/>
    </row>
    <row r="8" spans="1:5" ht="16.5">
      <c r="A8" s="12" t="s">
        <v>23</v>
      </c>
      <c r="B8" s="142"/>
      <c r="C8" s="142"/>
      <c r="D8" s="142"/>
      <c r="E8" s="142"/>
    </row>
    <row r="9" spans="1:5" ht="16.5">
      <c r="A9" s="12" t="s">
        <v>158</v>
      </c>
      <c r="B9" s="142"/>
      <c r="C9" s="142"/>
      <c r="D9" s="142"/>
      <c r="E9" s="142"/>
    </row>
    <row r="10" spans="1:5" ht="16.5">
      <c r="A10" s="12" t="s">
        <v>17</v>
      </c>
      <c r="B10" s="142"/>
      <c r="C10" s="142"/>
      <c r="D10" s="142"/>
      <c r="E10" s="142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N11" sqref="N11"/>
    </sheetView>
  </sheetViews>
  <sheetFormatPr defaultColWidth="9.00390625" defaultRowHeight="12.75"/>
  <cols>
    <col min="1" max="1" width="2.875" style="81" customWidth="1"/>
    <col min="2" max="5" width="9.125" style="81" customWidth="1"/>
    <col min="6" max="6" width="44.125" style="81" customWidth="1"/>
    <col min="7" max="16384" width="9.125" style="81" customWidth="1"/>
  </cols>
  <sheetData>
    <row r="1" ht="13.5" thickBot="1"/>
    <row r="2" spans="1:6" ht="27" customHeight="1">
      <c r="A2" s="162" t="s">
        <v>135</v>
      </c>
      <c r="B2" s="163"/>
      <c r="C2" s="163"/>
      <c r="D2" s="163"/>
      <c r="E2" s="163"/>
      <c r="F2" s="164"/>
    </row>
    <row r="3" spans="1:6" ht="13.5" thickBot="1">
      <c r="A3" s="165"/>
      <c r="B3" s="166"/>
      <c r="C3" s="166"/>
      <c r="D3" s="166"/>
      <c r="E3" s="166"/>
      <c r="F3" s="167"/>
    </row>
    <row r="4" spans="1:6" ht="13.5" thickBot="1">
      <c r="A4" s="168"/>
      <c r="B4" s="168"/>
      <c r="C4" s="168"/>
      <c r="D4" s="168"/>
      <c r="E4" s="168"/>
      <c r="F4" s="168"/>
    </row>
    <row r="5" spans="1:6" ht="75" customHeight="1">
      <c r="A5" s="169" t="s">
        <v>136</v>
      </c>
      <c r="B5" s="170"/>
      <c r="C5" s="170"/>
      <c r="D5" s="170"/>
      <c r="E5" s="170"/>
      <c r="F5" s="82" t="s">
        <v>137</v>
      </c>
    </row>
    <row r="6" spans="1:6" ht="24.75" customHeight="1">
      <c r="A6" s="83">
        <v>1</v>
      </c>
      <c r="B6" s="159"/>
      <c r="C6" s="159"/>
      <c r="D6" s="159"/>
      <c r="E6" s="159"/>
      <c r="F6" s="84"/>
    </row>
    <row r="7" spans="1:6" ht="22.5" customHeight="1">
      <c r="A7" s="83">
        <v>2</v>
      </c>
      <c r="B7" s="159"/>
      <c r="C7" s="159"/>
      <c r="D7" s="159"/>
      <c r="E7" s="159"/>
      <c r="F7" s="84"/>
    </row>
    <row r="8" spans="1:6" ht="25.5" customHeight="1">
      <c r="A8" s="83">
        <v>3</v>
      </c>
      <c r="B8" s="159"/>
      <c r="C8" s="159"/>
      <c r="D8" s="159"/>
      <c r="E8" s="159"/>
      <c r="F8" s="85"/>
    </row>
    <row r="9" spans="1:6" ht="26.25" customHeight="1">
      <c r="A9" s="83">
        <v>4</v>
      </c>
      <c r="B9" s="159"/>
      <c r="C9" s="159"/>
      <c r="D9" s="159"/>
      <c r="E9" s="159"/>
      <c r="F9" s="84"/>
    </row>
    <row r="10" spans="1:6" ht="23.25" customHeight="1">
      <c r="A10" s="83">
        <v>5</v>
      </c>
      <c r="B10" s="160"/>
      <c r="C10" s="160"/>
      <c r="D10" s="160"/>
      <c r="E10" s="160"/>
      <c r="F10" s="84"/>
    </row>
    <row r="11" spans="1:6" ht="24.75" customHeight="1" thickBot="1">
      <c r="A11" s="86">
        <v>6</v>
      </c>
      <c r="B11" s="161"/>
      <c r="C11" s="161"/>
      <c r="D11" s="161"/>
      <c r="E11" s="161"/>
      <c r="F11" s="87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2023-05-26T06:25:37Z</cp:lastPrinted>
  <dcterms:created xsi:type="dcterms:W3CDTF">2006-05-22T11:56:29Z</dcterms:created>
  <dcterms:modified xsi:type="dcterms:W3CDTF">2023-05-26T08:22:04Z</dcterms:modified>
  <cp:category/>
  <cp:version/>
  <cp:contentType/>
  <cp:contentStatus/>
</cp:coreProperties>
</file>