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activeTab="0"/>
  </bookViews>
  <sheets>
    <sheet name="2018 AKADEMİK" sheetId="1" r:id="rId1"/>
    <sheet name="2018 İDARİ" sheetId="2" r:id="rId2"/>
    <sheet name="2018 KESİNTİLER" sheetId="3" r:id="rId3"/>
    <sheet name="2018 pratik bilgi" sheetId="4" r:id="rId4"/>
    <sheet name="MAAŞ GÖSTERGE" sheetId="5" r:id="rId5"/>
    <sheet name="EK GÖSTERGELER" sheetId="6" r:id="rId6"/>
  </sheets>
  <definedNames>
    <definedName name="_xlnm.Print_Area" localSheetId="0">'2018 AKADEMİK'!$A$1:$O$49</definedName>
    <definedName name="_xlnm.Print_Area" localSheetId="1">'2018 İDARİ'!$A$1:$M$90</definedName>
  </definedNames>
  <calcPr fullCalcOnLoad="1"/>
</workbook>
</file>

<file path=xl/sharedStrings.xml><?xml version="1.0" encoding="utf-8"?>
<sst xmlns="http://schemas.openxmlformats.org/spreadsheetml/2006/main" count="1332" uniqueCount="1007">
  <si>
    <t>Maaş Katsayısı</t>
  </si>
  <si>
    <t>Yanödeme Katsayısı</t>
  </si>
  <si>
    <t>Enyüksek Dev.Mem.aylığı esas alınarak Kesilen Emekli Kesenekleri</t>
  </si>
  <si>
    <t>Tabanaylık Katsayısı</t>
  </si>
  <si>
    <t>(570 KHK./11. Mad.)</t>
  </si>
  <si>
    <t>%</t>
  </si>
  <si>
    <t>Kıdem Aylığı</t>
  </si>
  <si>
    <t>Ek Göst. 6400 ve daha fazla olanlar</t>
  </si>
  <si>
    <t>En Yüks.Devl.Mem.Ayl.</t>
  </si>
  <si>
    <t>Aile (Eş) Yardımı</t>
  </si>
  <si>
    <t>Ek Göst. 4800 (dahil) - 6400 (hariç)   olanlar</t>
  </si>
  <si>
    <t>Çocuk Yardımı 0 - 6 Yaş arası</t>
  </si>
  <si>
    <t>Çocuk Yardımı  6 yaştan büyük</t>
  </si>
  <si>
    <t>Ek Göst. 3600 (dahil) - 4800 (hariç)   olanlar</t>
  </si>
  <si>
    <t>Devlet %</t>
  </si>
  <si>
    <t>Ek Göst. 2200 (dahil) - 3600 (hariç)   olanlar</t>
  </si>
  <si>
    <t>Kişi %</t>
  </si>
  <si>
    <t>Diğerleri</t>
  </si>
  <si>
    <t>Üniversite Ödeneği (170 A.K.) 2914 Kan./12.mad.</t>
  </si>
  <si>
    <t>En yüksek dev.mem.Ayl.</t>
  </si>
  <si>
    <t>Miktarı</t>
  </si>
  <si>
    <t xml:space="preserve"> Aylık ve Ek gösterge toplamının    %</t>
  </si>
  <si>
    <t>Profesörlerden Rekt.Rekt.Yard., Dekan,</t>
  </si>
  <si>
    <t>Rektör</t>
  </si>
  <si>
    <t xml:space="preserve">Dekan Yard., Yük.Ok.Müd. Olan, ile </t>
  </si>
  <si>
    <t>Rektör Yard.</t>
  </si>
  <si>
    <t>Prof.kadrosunda 3 yılını tamamlayan Prof.</t>
  </si>
  <si>
    <t>Dekan</t>
  </si>
  <si>
    <t>2914 say. Kanuna tabi Personelin Ek Göstergeleri</t>
  </si>
  <si>
    <t>Diğer Prof.Kadrosunda bulunanlar</t>
  </si>
  <si>
    <t>Dekan Yard.</t>
  </si>
  <si>
    <t>Profesörlerden Rektör, Rektör Yrd., Dekan, Dekan Yard.</t>
  </si>
  <si>
    <t>Doçent                    "                "</t>
  </si>
  <si>
    <t>Bölüm Başkanı</t>
  </si>
  <si>
    <t>Yüks.ok.Müd. Olanlar ile Profesör kadrosunda</t>
  </si>
  <si>
    <t>Yardımcı Doçent     "                "</t>
  </si>
  <si>
    <t>Yüks.Ok.Müd.</t>
  </si>
  <si>
    <t>4 yılını tamamlayan Profesörler (1.Derece)</t>
  </si>
  <si>
    <t>Öğr. Elemanı 1. Dereceden Aylık alanlar</t>
  </si>
  <si>
    <t>Yüks.Ok.Müd.Yard.</t>
  </si>
  <si>
    <t>Diğer Prof. (1. Derece)</t>
  </si>
  <si>
    <t xml:space="preserve">                     2.        "              "     "</t>
  </si>
  <si>
    <t>Ens.Müd.</t>
  </si>
  <si>
    <t>Doçentler (1-3 Derece)</t>
  </si>
  <si>
    <t xml:space="preserve">                     3.        "              "     "</t>
  </si>
  <si>
    <t>Ens.Müd.Yard.</t>
  </si>
  <si>
    <t>Yard.Doçentler (3-5 Derece)</t>
  </si>
  <si>
    <t xml:space="preserve">                     4-5     "              "     "</t>
  </si>
  <si>
    <t>Diğer(Öğr.Gör.-Okutm.)</t>
  </si>
  <si>
    <t>1.Derece</t>
  </si>
  <si>
    <t>(4048 Kan. 3.mad.)</t>
  </si>
  <si>
    <t>2.Derece</t>
  </si>
  <si>
    <t>(2914 Kan. 5.mad.)</t>
  </si>
  <si>
    <t>3-7.Derece</t>
  </si>
  <si>
    <t>Gen.Sekr.</t>
  </si>
  <si>
    <t>Gen.Sekr. Yrd.</t>
  </si>
  <si>
    <t>Daire Başkanı</t>
  </si>
  <si>
    <t>Fak.Sekr.  (1. Derece)</t>
  </si>
  <si>
    <t>Ekders Ücreti (150 A.K.)  2914 Kan./11,mad.</t>
  </si>
  <si>
    <t>Gelir Vergisi Dilimleri</t>
  </si>
  <si>
    <t>Profesör</t>
  </si>
  <si>
    <t>Doçent</t>
  </si>
  <si>
    <t>Yardımcı Doçent</t>
  </si>
  <si>
    <t>Öğretim Görevlisi</t>
  </si>
  <si>
    <t>Okutman</t>
  </si>
  <si>
    <t>Yarı yıl ve Yılsonu Sınav Üc.</t>
  </si>
  <si>
    <t>Makam Tazminatı</t>
  </si>
  <si>
    <t>Rektörler</t>
  </si>
  <si>
    <t>Prof.Ünvanında 3 yılını tam.</t>
  </si>
  <si>
    <t>Diğer Prof.</t>
  </si>
  <si>
    <t>Doç.(Kaz.Hak.Aylığı 1.der ol.)</t>
  </si>
  <si>
    <t>Fiilen görev yapan öğretim elemanlarına</t>
  </si>
  <si>
    <t>Yabancı Dil Tazminatı</t>
  </si>
  <si>
    <t>En yüksek Devl.Mem.Aylığının 1 /12 si</t>
  </si>
  <si>
    <t>A düzeyi   (90-95 KPYDS puan)</t>
  </si>
  <si>
    <t>A düzeyi (96-100 KPDYS puan)</t>
  </si>
  <si>
    <t>kadar her ay ödenir.</t>
  </si>
  <si>
    <t>B düzeyi   (80-89 KPYDS puan)</t>
  </si>
  <si>
    <t>C düzeyi   (70-79 KPYDS puan)</t>
  </si>
  <si>
    <t>657 Sayılı Kanuna tabi Personelin Ek Göstergeleri</t>
  </si>
  <si>
    <t>Yük.Okul ve Ens.Sekr.  (1. Derece)</t>
  </si>
  <si>
    <t>Yük.Okul ve Ens.Sekr.  (2. Derece)</t>
  </si>
  <si>
    <t>Yük.Okul ve Ens.Sekr.  (3. Derece)</t>
  </si>
  <si>
    <t>1. Derece kadrodakiler</t>
  </si>
  <si>
    <t>2. Derece kadrodakiler</t>
  </si>
  <si>
    <t>Görev Tazminatı</t>
  </si>
  <si>
    <t>3. Derece kadrodakiler</t>
  </si>
  <si>
    <t>4. Derece kadrodakiler</t>
  </si>
  <si>
    <t>Genel Sekreter</t>
  </si>
  <si>
    <t xml:space="preserve"> MALİ YILI ÖZLÜK BİLGİLERİ   </t>
  </si>
  <si>
    <t>G.V.KESİLMEZ D.V. KESİLİR</t>
  </si>
  <si>
    <t>G.V. KESİLMEZ D.V.KESİLİR</t>
  </si>
  <si>
    <t>G.V.D.V. KESİLİR</t>
  </si>
  <si>
    <t xml:space="preserve">Diğerleri                           </t>
  </si>
  <si>
    <t>Y.O.Mezunu</t>
  </si>
  <si>
    <t>Lise Mezunu</t>
  </si>
  <si>
    <t>İç Denetçi</t>
  </si>
  <si>
    <t xml:space="preserve">Fark Tazminatı </t>
  </si>
  <si>
    <t>S.B.MAAŞI - KURUMDAKİ MAAŞI</t>
  </si>
  <si>
    <t>Fark Tazminatı =</t>
  </si>
  <si>
    <t>Arş. Ve Uyg. Hastanesinde çalışan Araştırma Görevlilerinin Sağlık Bakanlığındaki Maaşı ile</t>
  </si>
  <si>
    <t xml:space="preserve">Kurumdaki maaşı arasındaki fark </t>
  </si>
  <si>
    <t xml:space="preserve">İç Denetçi 1 Derece </t>
  </si>
  <si>
    <t>Hukuk Müşaviri</t>
  </si>
  <si>
    <t>Daire Başkanı Mühendis</t>
  </si>
  <si>
    <t>Fakülte, Yüksekokul, Enstitü Sekreteri</t>
  </si>
  <si>
    <t>Şube Müdürü</t>
  </si>
  <si>
    <t>Avukat</t>
  </si>
  <si>
    <t>Mali Hizmetler Uzmanı</t>
  </si>
  <si>
    <t>Mali Hizmetler Uzmanı (1-4)</t>
  </si>
  <si>
    <t>Sivil Savunma Uzmanı</t>
  </si>
  <si>
    <t>Hastane Müdürü</t>
  </si>
  <si>
    <t>Hastane Müdür Yardımcısı</t>
  </si>
  <si>
    <t>Programcı</t>
  </si>
  <si>
    <t xml:space="preserve">Şef Bilgisayar İşletmeni </t>
  </si>
  <si>
    <t>Şef, Özelleştirme Şef</t>
  </si>
  <si>
    <t>Ayniyat Saymanı</t>
  </si>
  <si>
    <t>Ambar Memuru</t>
  </si>
  <si>
    <t>Koruma ve Güvenlik Görevlisi</t>
  </si>
  <si>
    <t>Memur, Santral Memuru, Satınalma Memuru</t>
  </si>
  <si>
    <t xml:space="preserve">Veznedar </t>
  </si>
  <si>
    <t>Bilgisayar İşletmeni</t>
  </si>
  <si>
    <t>Öğretmen</t>
  </si>
  <si>
    <t>Yurt Müdürü</t>
  </si>
  <si>
    <t>Yurt Yönetim Memuru</t>
  </si>
  <si>
    <t>Mühendis, Mimar (0-5 Yıl )</t>
  </si>
  <si>
    <t>Mühendis, Mimar ( 5 Yıldan fazla )</t>
  </si>
  <si>
    <t>İstatistikçi - Kimyager (0 - 5 Yıl)</t>
  </si>
  <si>
    <t>İstatistikçi - Kimyager (5 Yıldan fazla)</t>
  </si>
  <si>
    <t>Tekniker (0-5 Yıl)</t>
  </si>
  <si>
    <t>Tekniker (5 Yıldan fazla)</t>
  </si>
  <si>
    <t>Teknisyen (0-5 Yıl)</t>
  </si>
  <si>
    <t>Teknisyen (5 Yıldan fazla)</t>
  </si>
  <si>
    <t>Teknisyen (4 yıl Teknik Öğretmen)(0-5 Yıl)</t>
  </si>
  <si>
    <t>Teknik Ressam (0-5 Yıl)</t>
  </si>
  <si>
    <t>Tabip (Pratisyen)</t>
  </si>
  <si>
    <t xml:space="preserve">Diş Tabibi </t>
  </si>
  <si>
    <t>Biolog (Yataklı Tedavi Kurumu)</t>
  </si>
  <si>
    <t>Psikolog (Yataklı Tedavi Kurumu)</t>
  </si>
  <si>
    <t xml:space="preserve">Psikolog  </t>
  </si>
  <si>
    <t>Fizyoterapist (Yataklı Tedavi Kurumu)</t>
  </si>
  <si>
    <t>Hemşire Yüksek Öğrenim (Y. T. K.)</t>
  </si>
  <si>
    <t xml:space="preserve">Hemşire Yüksek Öğrenim </t>
  </si>
  <si>
    <t xml:space="preserve">Hemşire Lise </t>
  </si>
  <si>
    <t>Hemşire, Ebe - Lise (Y. T. K.)</t>
  </si>
  <si>
    <t>Sağlık Memuru-Teknisyeni (Yükseköğrenim) Y.T.K.</t>
  </si>
  <si>
    <t>Sağlık Memuru-Teknisyeni (Lise) Y.T.K.</t>
  </si>
  <si>
    <t>Sağlık Teknikeri (Yükseköğrenim) Y.T.K.</t>
  </si>
  <si>
    <t>Sağlık Teknikeri - Teknisyeni (Yükseköğrenim)</t>
  </si>
  <si>
    <t>Sağlık Teknisyeni (Lise)</t>
  </si>
  <si>
    <t>Laborant Yükseköğrenim (Y.T.K.)</t>
  </si>
  <si>
    <t>Laborant Yükseköğrenim</t>
  </si>
  <si>
    <t xml:space="preserve">Sağlık Teknisyeni Yardımcısı </t>
  </si>
  <si>
    <t>Teknisyen Yardımcısı</t>
  </si>
  <si>
    <t xml:space="preserve">Hizmetli - Hastabakıcı </t>
  </si>
  <si>
    <t xml:space="preserve">Hizmetli - Hastabakıcı (Tedavi Kurumu) </t>
  </si>
  <si>
    <t>Aşçı</t>
  </si>
  <si>
    <t>Kaloriferci</t>
  </si>
  <si>
    <t xml:space="preserve">Bekçi </t>
  </si>
  <si>
    <t>Gassal</t>
  </si>
  <si>
    <t>ASGARİ GEÇİM İNDİRİMİ</t>
  </si>
  <si>
    <t>Asgari Geçim indirimi</t>
  </si>
  <si>
    <t>A.G.İ Tutarı</t>
  </si>
  <si>
    <t>Mükellefin kendisi için</t>
  </si>
  <si>
    <t xml:space="preserve">Mükellefin eşi için </t>
  </si>
  <si>
    <t>İlk iki çocuk için</t>
  </si>
  <si>
    <t>Diğer çocuklar için</t>
  </si>
  <si>
    <r>
      <t xml:space="preserve">Fakülte, Yüksekokul Sekreteri </t>
    </r>
    <r>
      <rPr>
        <sz val="8"/>
        <rFont val="Arial Tur"/>
        <family val="0"/>
      </rPr>
      <t xml:space="preserve"> Tekniker</t>
    </r>
  </si>
  <si>
    <t>Fakülte, Yüksekokul Sekreteri</t>
  </si>
  <si>
    <t>Enstitü Sekreteri</t>
  </si>
  <si>
    <t>Şube Müdürü 1. derece</t>
  </si>
  <si>
    <t xml:space="preserve">Avukat 1-4 derece </t>
  </si>
  <si>
    <t>Hastane Müdür Yardımcısı 1.derece</t>
  </si>
  <si>
    <t>Ayniyat Saymanı 1 derece</t>
  </si>
  <si>
    <t>Ayniyat Saymanı 2.derece</t>
  </si>
  <si>
    <t>Ayniyat Saymanı 3.derece</t>
  </si>
  <si>
    <t>Bilgisayar İşletmeni    (3-4 derece)</t>
  </si>
  <si>
    <t>Araştırmacı - Şef - Programcı  ( 1-4 )</t>
  </si>
  <si>
    <t>Ambar Memuru -Veznedar (1 - 4 )</t>
  </si>
  <si>
    <t>Ambar Memuru -Veznedar (5 - 7 )</t>
  </si>
  <si>
    <t>İç Denetçi 1-2 Derece (Müktesebi 1)</t>
  </si>
  <si>
    <t xml:space="preserve">Döner Sermaye İşletme Müdürü </t>
  </si>
  <si>
    <t xml:space="preserve">                                 (8 - 15 derece)</t>
  </si>
  <si>
    <t>Daktilograf                 (8 - 15 derece)</t>
  </si>
  <si>
    <t>Sekreter - Şoför - Yurt Yön. Mem.</t>
  </si>
  <si>
    <t>Kor.Güv.Mem - Satınalma Memuru</t>
  </si>
  <si>
    <t>Memur - Kütüphaneci - Santral Mem</t>
  </si>
  <si>
    <t>Hizmetli-Kaloriferci-Aşçı-Bekçi (5-7)</t>
  </si>
  <si>
    <t>Hizmetli-Kaloriferci-Aşçı-Bekçi(8-15)</t>
  </si>
  <si>
    <t>(THS) TEKNİK HİZMETLER SINIFI</t>
  </si>
  <si>
    <t>Mühendis-Mimar (1-4 , Müktesebi 1)</t>
  </si>
  <si>
    <t xml:space="preserve">Mühendis-Mimar </t>
  </si>
  <si>
    <t>Kimyager</t>
  </si>
  <si>
    <t>İstatistikçi                             (1 - 4)</t>
  </si>
  <si>
    <t xml:space="preserve">Tekniker </t>
  </si>
  <si>
    <t>Tekniker      (1 - 4)   Müktesebi (1-4)</t>
  </si>
  <si>
    <t>Teknisyen                                  (1-5)</t>
  </si>
  <si>
    <t xml:space="preserve">Teknisyen                             </t>
  </si>
  <si>
    <t xml:space="preserve">Teknisyen (Tekniker)             </t>
  </si>
  <si>
    <t xml:space="preserve">Teknisyen (Tekniker) ( 1-4 )(Mükt. 1) </t>
  </si>
  <si>
    <t xml:space="preserve">Teknisyen (Teknik Öğretmen)             </t>
  </si>
  <si>
    <t>(SHS) SAĞLIK HİZMETLERİ SINIFI</t>
  </si>
  <si>
    <t>Diş Tabibi                                (1 - 4 )</t>
  </si>
  <si>
    <t>Eczacı                                       (1 - 4 )</t>
  </si>
  <si>
    <t>Hemşire Lisans                     (1 - 4 )</t>
  </si>
  <si>
    <t xml:space="preserve">Hemşire Lisans               </t>
  </si>
  <si>
    <t>Hemşire Önlisans (Mükt.1-4)  (1 - 4 )</t>
  </si>
  <si>
    <t xml:space="preserve">Hemşire Önlisans </t>
  </si>
  <si>
    <t>Hemşire Lise         (Mükt.1-4)  (1 - 4 )</t>
  </si>
  <si>
    <t xml:space="preserve">Hemşire - Ebe - Sağlık Mem. (Lise)    </t>
  </si>
  <si>
    <t>B</t>
  </si>
  <si>
    <t>E  - 0</t>
  </si>
  <si>
    <t>B  -  1</t>
  </si>
  <si>
    <t>B  -  2</t>
  </si>
  <si>
    <t>E  - 1</t>
  </si>
  <si>
    <t xml:space="preserve">E  - 2 </t>
  </si>
  <si>
    <t>E  - 3</t>
  </si>
  <si>
    <t>E  - 4</t>
  </si>
  <si>
    <t xml:space="preserve">Durum </t>
  </si>
  <si>
    <t>Ek Göst. 4800 (dahil) - 6400 (hariç)  olanlar</t>
  </si>
  <si>
    <t>Ek Göst. 3600 (dahil) - 4800 (hariç)  olanlar</t>
  </si>
  <si>
    <t>Ek Göst. 2200 (dahil) - 3600 (hariç)  olanlar</t>
  </si>
  <si>
    <t>Sağlık Memuru   Laborant   (Lisans)</t>
  </si>
  <si>
    <t>Sağlık Memuru Laborant  (Önlisans)</t>
  </si>
  <si>
    <t>Sağlık Teknikeri                 (Önlisans)</t>
  </si>
  <si>
    <t>Sağlık Teknikeri       1-4    (Önlisans)</t>
  </si>
  <si>
    <t>Sağlık Teknisyeni                 (Lisans)</t>
  </si>
  <si>
    <t>Sağlık Teknisyeni     1-4  (ÖnLisans)</t>
  </si>
  <si>
    <t>Sağlık Teknisyeni          1-4     (Lise)</t>
  </si>
  <si>
    <t>Sağlık Teknisyeni                    (Lise)</t>
  </si>
  <si>
    <t>Özel Hizm. Tazm. (160 A.K.) G.V. KESİLMEZ-D.V. KESİLİR</t>
  </si>
  <si>
    <t>1. Derece          %80</t>
  </si>
  <si>
    <t>2. Derece          %60</t>
  </si>
  <si>
    <t>3. Derece          %40</t>
  </si>
  <si>
    <t>ÜCRET VE BENZERİ ÖDEMELERDEN YAPILACAK KESİNTİLER</t>
  </si>
  <si>
    <t>        Niteliği</t>
  </si>
  <si>
    <t>%20 Em.Ke.</t>
  </si>
  <si>
    <t>Gelir</t>
  </si>
  <si>
    <t>Damga</t>
  </si>
  <si>
    <t>          Dayanağı</t>
  </si>
  <si>
    <t>Kes.Kişi</t>
  </si>
  <si>
    <t>Kurum Krş.</t>
  </si>
  <si>
    <t>Vergisi</t>
  </si>
  <si>
    <t>Aylık</t>
  </si>
  <si>
    <t>Tabi</t>
  </si>
  <si>
    <t>GVK Md:61</t>
  </si>
  <si>
    <t>Ek Gösterge</t>
  </si>
  <si>
    <t>Kıdem Aylık</t>
  </si>
  <si>
    <t>375 s.KHK  Md:1</t>
  </si>
  <si>
    <t>Taban Aylık</t>
  </si>
  <si>
    <t>Yan Ödeme</t>
  </si>
  <si>
    <t>Tabi Değil</t>
  </si>
  <si>
    <t>Özel Hizmet Tazminatı</t>
  </si>
  <si>
    <t>Yan Ödeme Kararna.</t>
  </si>
  <si>
    <t>Eğitim, Öğretim Tazminatı</t>
  </si>
  <si>
    <t>Denetim Tazminatı</t>
  </si>
  <si>
    <t>657 s.K.Ek Madde:26</t>
  </si>
  <si>
    <t>631 s.KHK ve 2002/3546BKK</t>
  </si>
  <si>
    <t>Kıdem Tazminatı</t>
  </si>
  <si>
    <t>GVK Md:25-7,</t>
  </si>
  <si>
    <t>375.s.KHK Md:2</t>
  </si>
  <si>
    <t>Lojman Tazminatı</t>
  </si>
  <si>
    <t>375 s KHK Md:1-B.2</t>
  </si>
  <si>
    <t>Üniversite Ödeneği</t>
  </si>
  <si>
    <t>YÖPK Md:12</t>
  </si>
  <si>
    <t>Geliştirme Ödeneği</t>
  </si>
  <si>
    <t>YÖPK Md:14</t>
  </si>
  <si>
    <t>Eğitim Öğretim Ödeneği</t>
  </si>
  <si>
    <t>YÖPK Ek Md:1</t>
  </si>
  <si>
    <t>Ek Tazminat</t>
  </si>
  <si>
    <t>375 s Ka.Md:28(Dğş,1993)</t>
  </si>
  <si>
    <t>Nöbet Ücreti</t>
  </si>
  <si>
    <t>657s. K.Ek Madde:33</t>
  </si>
  <si>
    <t>Aile ve Çocuk Yardımı Öd.</t>
  </si>
  <si>
    <t>657 s. K. Md:203</t>
  </si>
  <si>
    <t>Doğum Yardımı</t>
  </si>
  <si>
    <t>657 s. K. Md:207</t>
  </si>
  <si>
    <t>Ölüm Yardımı</t>
  </si>
  <si>
    <t>657 s. K. Md:208</t>
  </si>
  <si>
    <t>Fazla Çalışma Ücreti</t>
  </si>
  <si>
    <t>Konferans Ücreti</t>
  </si>
  <si>
    <t>Ek Ders Ücreti</t>
  </si>
  <si>
    <t>Harcırah</t>
  </si>
  <si>
    <t>GVK Md:24</t>
  </si>
  <si>
    <t>KATSAYILAR</t>
  </si>
  <si>
    <t>ASGARİ ÜCRETLER</t>
  </si>
  <si>
    <t>16 Yaş. + (Temmuz - Aralık)</t>
  </si>
  <si>
    <t>16 Yaş. (-) (Ocak - Temmuz)</t>
  </si>
  <si>
    <t>16 Yaş. (-) (Temmuz - Aralık)</t>
  </si>
  <si>
    <t>657 S.K. Tabi Personelin Ek Göstergeleri</t>
  </si>
  <si>
    <t xml:space="preserve">Ekders Ücreti II ÖĞRETİM </t>
  </si>
  <si>
    <t>Yük.Ok-Ens.Sekr.(1. Derece)</t>
  </si>
  <si>
    <t>Yük.Ok-Ens.Sekr.(2. Derece)</t>
  </si>
  <si>
    <t>Yük.Ok-Ens.Sekr.(3. Derece)</t>
  </si>
  <si>
    <t xml:space="preserve">MESAİ </t>
  </si>
  <si>
    <t>Yüksek Okul</t>
  </si>
  <si>
    <t>Normal Mesai Ücreti</t>
  </si>
  <si>
    <t>1. Derece kadro</t>
  </si>
  <si>
    <t>2. Öğretim Mesai Ücreti</t>
  </si>
  <si>
    <t>2. Derece kadro</t>
  </si>
  <si>
    <t>3. Derece kadro</t>
  </si>
  <si>
    <t>Rektörlük Makamı Çalışanları</t>
  </si>
  <si>
    <t>4. Derece kadro</t>
  </si>
  <si>
    <t xml:space="preserve">HARCIRAH </t>
  </si>
  <si>
    <t>Ek göstergesi 8000 ve daha yüksek olanlar</t>
  </si>
  <si>
    <t>Ek göstergesi 5800 (dahil) - 8000 (hariç) olanlar</t>
  </si>
  <si>
    <t>Ek göstergesi 3000 (dahil) - 5800 (hariç) olanlar</t>
  </si>
  <si>
    <t>Aylık/kadro derecesi 1-4 olanlar</t>
  </si>
  <si>
    <t>Aylık/kadro derecesi 5-15 olanlar</t>
  </si>
  <si>
    <t>Diğer (Öğr.Gör.-Okutm.)</t>
  </si>
  <si>
    <t xml:space="preserve">SAKATLIK İNDİRİM ORANLARI </t>
  </si>
  <si>
    <t>Öğretmen                               (1- 4 )</t>
  </si>
  <si>
    <t>Temsil Tazminatı</t>
  </si>
  <si>
    <t xml:space="preserve">Rektör </t>
  </si>
  <si>
    <t>Teknisyen Yardımcısı   (5- 7 derece)</t>
  </si>
  <si>
    <t>Teknisyen Yardımcısı   (8-15 derece)</t>
  </si>
  <si>
    <t>Ek Ödeme</t>
  </si>
  <si>
    <t>(GİH) GENEL İDARİ HİZMETLER SINIFI</t>
  </si>
  <si>
    <t>Hastabakıcı</t>
  </si>
  <si>
    <t xml:space="preserve">Laborant </t>
  </si>
  <si>
    <t>2547 SAYILI KANUNA TABİ PERSONEL</t>
  </si>
  <si>
    <t>Diğer Profesör</t>
  </si>
  <si>
    <t>Doçent Kadrosunda Kazanılmış hak aylığı 1. derece olanlar</t>
  </si>
  <si>
    <t>Yardımçı Doçent</t>
  </si>
  <si>
    <t>Araştırma Görevlisi</t>
  </si>
  <si>
    <t xml:space="preserve">Öğretim Elemanı </t>
  </si>
  <si>
    <t>Memur-Kütüphaneci-Santral Mem</t>
  </si>
  <si>
    <t>Biolog,Psikolog,Fizyoterapist</t>
  </si>
  <si>
    <t xml:space="preserve">Hemşire-Ebe-Sağlık Mem. </t>
  </si>
  <si>
    <t>Teknisyen Yard. (5-7der.)</t>
  </si>
  <si>
    <t>Prof. Dekan Yardımcısı Yüksekokul Müdürü ve Prof kadrosunda 3 yılını dolduranlar</t>
  </si>
  <si>
    <t>Fak.Yüks,Ens.Sekreteri</t>
  </si>
  <si>
    <t>Döner Serm.İşletme Müd.</t>
  </si>
  <si>
    <t>Hastane Müd. Yard.1.drc.</t>
  </si>
  <si>
    <t>Ambar Mem.-Veznedar (5 - 7 )</t>
  </si>
  <si>
    <t>Sekr.-Şoför-YurtYön.Mem.</t>
  </si>
  <si>
    <t>Kor.Güv.Mem-Satınalma Mem.</t>
  </si>
  <si>
    <t>Prof. Rektör, Rektör Yardımcısı, Dekanlar</t>
  </si>
  <si>
    <t xml:space="preserve">Özel Hizm. Tazm. (GİH) </t>
  </si>
  <si>
    <t xml:space="preserve">Fazla Mesai Ücreti </t>
  </si>
  <si>
    <t>Daktilograf, Sekreter, Şoför, imam</t>
  </si>
  <si>
    <t>Teknisyen (4 yıl Teknik Öğretmen)(5 Yıldan fazla)</t>
  </si>
  <si>
    <t>Tabip (Uzman)</t>
  </si>
  <si>
    <t xml:space="preserve">Diyetisyen </t>
  </si>
  <si>
    <t>Puan</t>
  </si>
  <si>
    <t>Yan Ödeme  (G.i.H.)</t>
  </si>
  <si>
    <t>Koruma Güv. Şefi</t>
  </si>
  <si>
    <t xml:space="preserve">İstatistikçi                         </t>
  </si>
  <si>
    <t>Uzman Tabip                       (1 - 4 )</t>
  </si>
  <si>
    <t>Pratisyen Tabip                   (1 - 4 )</t>
  </si>
  <si>
    <t xml:space="preserve">Pratisyen Tabip               </t>
  </si>
  <si>
    <t>Biolog, Psikolog, Fizyoterapist  (1- 4)</t>
  </si>
  <si>
    <t>Biolog, Psikolog, Fizyoterapist, Diyet.</t>
  </si>
  <si>
    <t xml:space="preserve"> Sağlık Teknisyeni Laborant - (Lise)</t>
  </si>
  <si>
    <t>Sağlık Teknisyeni Laborant ÖnLisans)</t>
  </si>
  <si>
    <t>Gen.Sekr.+ Hastane Başmüdürü</t>
  </si>
  <si>
    <t xml:space="preserve">Şube Müdürü 1. derece </t>
  </si>
  <si>
    <t>Hastane Başmüdürü</t>
  </si>
  <si>
    <t>16 Yaş + (Ocak - Haziran)</t>
  </si>
  <si>
    <t xml:space="preserve">Emekli Keseneği </t>
  </si>
  <si>
    <t>İdari Gör. Ödeneği  2914 Kan./13.mad.</t>
  </si>
  <si>
    <t>Ekders Ücreti II ÖĞRETİM    2914 Kan./11,mad.</t>
  </si>
  <si>
    <t>TL</t>
  </si>
  <si>
    <t>Avukat 1-2</t>
  </si>
  <si>
    <t>Sivil Savunma Uzmanı 1-2</t>
  </si>
  <si>
    <t>Şef-Arşcı-Programcı(1-2)</t>
  </si>
  <si>
    <t>Şef-Arşcı-Programcı(3-4)</t>
  </si>
  <si>
    <t>Ayniyat Saymanı 1-2</t>
  </si>
  <si>
    <t>Bilgisayar İşletmeni 1-2</t>
  </si>
  <si>
    <t>Ambar Memuru-Veznedar (1 - 2 )</t>
  </si>
  <si>
    <t>Mühendis-Mimar 1-2</t>
  </si>
  <si>
    <t>Kimyager 1-2</t>
  </si>
  <si>
    <t>İstatistikçi 1-2</t>
  </si>
  <si>
    <t>Tekniker 5-7</t>
  </si>
  <si>
    <t>Uzman Tabip 1-2</t>
  </si>
  <si>
    <t>Pratisyen Tabip 1-2</t>
  </si>
  <si>
    <t>Diş Tabibi  3-4</t>
  </si>
  <si>
    <t>Eczacı 1-2</t>
  </si>
  <si>
    <t>Sağlık Teknikeri (Önlisans)</t>
  </si>
  <si>
    <t>Sağlık Teknisyeni  (Lisans)</t>
  </si>
  <si>
    <t>Sağlık Teknisyeni Yard. 5-7</t>
  </si>
  <si>
    <t>ENGELLİ İNDİRİMİ   2015</t>
  </si>
  <si>
    <t>Yüksek Öğrenim Tazminatı</t>
  </si>
  <si>
    <t>Öğretim Üyeleri(prof. doç. Yrd.doç.)</t>
  </si>
  <si>
    <t>Öğretim Elemanı(Öğrt.görev. Arş.gör. Okutman, Uzman)</t>
  </si>
  <si>
    <t>Eğitim Öğretim Ödeneği(2914 say.Kn.)</t>
  </si>
  <si>
    <t xml:space="preserve"> MALİ DÖNEM ÖZLÜK BİLGİLERİ   </t>
  </si>
  <si>
    <t>%16 Em.</t>
  </si>
  <si>
    <t>Üçüncü çocuktan azlası için %10 dur.</t>
  </si>
  <si>
    <t>SGK Matrah 5434 sayılı kanuna tabi personel</t>
  </si>
  <si>
    <t>Emekliliğe esas Gösterge + Ekgösterge +Taban Aylık + Kıdem  Aylığı + (En yüksek devlet memuru aylığı x Emekli Keseneği Oranı) x pirim oranı</t>
  </si>
  <si>
    <t>SGK Matrah 5510 sayılı kanuna tabi personel</t>
  </si>
  <si>
    <t>(Ödemeye esas Gösterge + Ekgösterge +Taban Aylık + Kıdem  Aylığı + Üniversite ödeneği + makam tazminatı + görev tazminatı + temsil tazminatı) x pirim oranı</t>
  </si>
  <si>
    <t>(Ödemeye esas Gösterge + Ekgösterge +Taban Aylık + Kıdem  Aylığı + Özel hizmet tazminatı) x pirim oranı</t>
  </si>
  <si>
    <t xml:space="preserve">Üçüncü çocuktan fazlası için %10 </t>
  </si>
  <si>
    <t>Çalışmayan ve herhangi bir geliri olmayan eş dikkate alınarak çocuk sayısına göre hesaplanmıştır. Aylık asgari geçim indirimi tutarı:(2016 yılı brüt asgari ücret tutarıx12xAsgari geçim indirimix%15/12) Mükellefe ödenecek asgari geçim indirimi tutarı, ilgili ayda mükellefin ödeyeceği gelir vergisi tutarını geçemez.</t>
  </si>
  <si>
    <t>I. Derece Sakatlar (Çalışma Gücünün Asgari % 80'ini Kaybedenler)</t>
  </si>
  <si>
    <t>II. Derece Sakatlar (Çalışma Gücünün Asgari % 60'ını Kaybedenler)</t>
  </si>
  <si>
    <t>III. Derece Sakatlar (Çalışma Gücünün Asgari % 40'ını Kaybedenler)</t>
  </si>
  <si>
    <t>DVK 1.sayılı cet. IV.1.b</t>
  </si>
  <si>
    <t>ÜNVANI</t>
  </si>
  <si>
    <t>DERECE</t>
  </si>
  <si>
    <t>EK GÖSTERGE</t>
  </si>
  <si>
    <t>KAMU GÖREVLİLERİNİN YARARLANDIKLARI EK GÖSTERGELER</t>
  </si>
  <si>
    <t>A- 657 SAYILI DEVLET MEMURLARI KANUNU</t>
  </si>
  <si>
    <t>I SAYILI CETVEL</t>
  </si>
  <si>
    <t>I- GENEL İDARE HİZMETLERİ SINIFI</t>
  </si>
  <si>
    <t>I-GENEL İDARE HİZMETLERİ SINIFI</t>
  </si>
  <si>
    <t>a)</t>
  </si>
  <si>
    <t>b)</t>
  </si>
  <si>
    <t>c)</t>
  </si>
  <si>
    <t>d)</t>
  </si>
  <si>
    <t>II- TEKNİK HİZMETLER SINIFI</t>
  </si>
  <si>
    <t>KADROLARI BU SINIFA DAHİL OLU, EN AZ 4 YIL SÜRELİ YÜKSEKÖĞRETİM VEREN FAKÜLTE VEYA YÜKSEKOKULLARDAN MEZUN OLARAK YÜRÜRLÜKTEKİ HÜKÜMLERE GÖRE</t>
  </si>
  <si>
    <t>YÜKSEK MÜHENDİS</t>
  </si>
  <si>
    <t>MÜHENDİS</t>
  </si>
  <si>
    <t>YÜKSEK MİMAR</t>
  </si>
  <si>
    <t>MİMAR</t>
  </si>
  <si>
    <t>ŞEHİR PLANCISI</t>
  </si>
  <si>
    <t>BÖLGE PLANCISI</t>
  </si>
  <si>
    <t>KADROLARI BU SINIFA DAHİL OLUP, EN AZ 4 YIL SÜRELİ YÜKSEKÖĞRETİM VEREN FAKÜLTE VE YÜKSEKOKULLARDAN MEZUN OLARAK YÜRÜRLÜKTEKİ HÜKÜMLERE GÖRE</t>
  </si>
  <si>
    <t>JEOLOG</t>
  </si>
  <si>
    <t>HİDROJEOLOG</t>
  </si>
  <si>
    <t>HİDROLOG</t>
  </si>
  <si>
    <t>JEOMORFOLOG</t>
  </si>
  <si>
    <t>JEOFİZİKÇİ</t>
  </si>
  <si>
    <t>FİZİKÇİ</t>
  </si>
  <si>
    <t>MATEMATİKÇİ</t>
  </si>
  <si>
    <t>İSTATİSTİKÇİ</t>
  </si>
  <si>
    <t>YÖNEYLEMCİ(HAREKET ARAŞTIRMACISI)</t>
  </si>
  <si>
    <t>MATEMATİKSEL İKTİSATÇI</t>
  </si>
  <si>
    <t>EKONOMİCİ</t>
  </si>
  <si>
    <t>KİMYAGER</t>
  </si>
  <si>
    <t>TEKNİK YÜKSEK ÖĞRETMEN OKULU MEZUNLARI</t>
  </si>
  <si>
    <t xml:space="preserve">KADROLARI BU SINIFA DAHİL OLUP DA YUKARIDA SAYILANLAR DIŞINDAKİ YÜKSEK ÖĞRENİM MEZUNLARI </t>
  </si>
  <si>
    <t>YÜKSEK TEKNİKER</t>
  </si>
  <si>
    <t>TEKNİKER</t>
  </si>
  <si>
    <t>KADROLARI BU SINIFA DAHİL OLUP DA YUKARIDA SAYILANLAR DIŞINDA KALANLAR</t>
  </si>
  <si>
    <t>III- SAĞLIK HİZMETLERİ SINIFI</t>
  </si>
  <si>
    <t>III-SAĞLIK HİZMETLERİ SINIFI</t>
  </si>
  <si>
    <t>UZMAN TABİP</t>
  </si>
  <si>
    <t>TABİP</t>
  </si>
  <si>
    <t>DİŞ HEKİMİ</t>
  </si>
  <si>
    <t>UZMAN VETERİNER HEKİM</t>
  </si>
  <si>
    <t>VETERİNER HEKİM</t>
  </si>
  <si>
    <t>ECZACI</t>
  </si>
  <si>
    <t>BİYOLOG</t>
  </si>
  <si>
    <t>TIPTA UZMANLIK TÜZÜĞÜNDE BELİRTİLEN DALLARDA UZMANLIK BELGESİ ALANLAR VEYA</t>
  </si>
  <si>
    <t>BU DALLARDA UZMANLIK UNVANINI DOKTORA AŞAMASI İLE KAZANMIŞ BULUNANLAR</t>
  </si>
  <si>
    <t>DİĞER SAĞLIK BİLİMLERİ LİSANSİYERLERİ</t>
  </si>
  <si>
    <t>KADROLARI BU SINIFA DAHİL OLUP DA YUKARIDA SAYILANLAR DIŞINDA KALANLARDAN,</t>
  </si>
  <si>
    <t>YÜKSEK ÖĞRENİM GÖRENLER</t>
  </si>
  <si>
    <t>DİĞERLERİ</t>
  </si>
  <si>
    <t>IV- EĞİTİM VE ÖĞRETİM HİZMETLERİ SINIFI</t>
  </si>
  <si>
    <t>ÖĞRETMEN VE DİĞER PERSONEL</t>
  </si>
  <si>
    <t>V- AVUKATLIK HİZMETLERİ SINIFI</t>
  </si>
  <si>
    <t>KADROLARI BU SINIFA DAHİL OLANLARDAN</t>
  </si>
  <si>
    <t>657 sayılı kanun 43. madde Aylık Gösterge Tablosu</t>
  </si>
  <si>
    <t>Kademeler</t>
  </si>
  <si>
    <t>Dereceler</t>
  </si>
  <si>
    <t>BAŞBAKANLIK MÜSTEŞARI</t>
  </si>
  <si>
    <t>DİYANET İŞLERİ BAŞKANI</t>
  </si>
  <si>
    <t>BAKAN YARDIMCISI</t>
  </si>
  <si>
    <t>MÜSTEŞARLAR</t>
  </si>
  <si>
    <t>MİLLİ GÜVENLİK KURULU GENEL SEKRETERİ</t>
  </si>
  <si>
    <t>BAŞBAKANLIK TEFTİŞ KURULU BAŞKANI</t>
  </si>
  <si>
    <t>BAŞBAKANLIK YÜKSEK DENETLEME KURULU BAŞKANI</t>
  </si>
  <si>
    <t>DEVLET PERSONEL BAŞKANI</t>
  </si>
  <si>
    <t>AFET VE ACİL DURUM YÖNETİMİ BAŞKANI</t>
  </si>
  <si>
    <t>GELİR İDARESİ BAŞKANI</t>
  </si>
  <si>
    <t>TALİM VE TERBİYE KURULU BAŞKANI</t>
  </si>
  <si>
    <t>TÜRK İŞBİRLİĞİ VE KOORDİNASYON AJANSI BAŞKANI</t>
  </si>
  <si>
    <t>SOSYAL GÜVENLİK KURUMU BAŞKANI</t>
  </si>
  <si>
    <t>TÜRKİYE İSTATİSTİK KURUMU BAŞKANI</t>
  </si>
  <si>
    <t>YURTDIŞI TÜRKLER VE AKRABA TOPLULUKLAR BAŞKANI</t>
  </si>
  <si>
    <t>GAP İDARESİ BAŞKANI</t>
  </si>
  <si>
    <t>DOĞU ANADOLU PROJESİ BÖLGE KALKINMA İDARESİ BAŞKANI</t>
  </si>
  <si>
    <t>KONYA OVASI PROJESİ BÖLGE KALKINMA İDARESİ BAŞKANI</t>
  </si>
  <si>
    <t>DOĞU KARADENİZ PROJESİ BÖLGE KALKINMA İDARESİ BAŞKANI</t>
  </si>
  <si>
    <t>KALKINMA ARAŞTIRMALARI MERKEZİ BAŞKANI</t>
  </si>
  <si>
    <t>ULAŞTIRMA DENİZCİLİK VE HABERLEŞME ARAŞTIRMALARI MERKEZİ BAŞKANI</t>
  </si>
  <si>
    <t>ATATÜRK KÜLTÜR,DİL VE TARİH YÜKSEK KURUMU BAŞKANI</t>
  </si>
  <si>
    <t>TOPLU KONUT İDARESİ BAŞKANI</t>
  </si>
  <si>
    <t>KAMU ORTAKLIĞI İDARESİ BAŞKANI</t>
  </si>
  <si>
    <t>BAŞBAKAN BAŞMÜŞAVİRİ</t>
  </si>
  <si>
    <t>BAŞBAKANLIK MÜSTEŞAR YARDIMCILARI</t>
  </si>
  <si>
    <t>DİYANET İŞLERİ BAŞKAN YARDIMCILARI</t>
  </si>
  <si>
    <t>DİN İŞLERİ YÜKSEK KURULU BAŞKANI</t>
  </si>
  <si>
    <t>MUSHAFLARI İNCELEME VE KIRAAT KURULU BAŞKANI</t>
  </si>
  <si>
    <r>
      <t>BÜYÜKELÇİ ÜNVANINI KAZANMIŞ OLANLAR</t>
    </r>
    <r>
      <rPr>
        <b/>
        <i/>
        <sz val="12"/>
        <color indexed="10"/>
        <rFont val="Calibri"/>
        <family val="2"/>
      </rPr>
      <t>*</t>
    </r>
  </si>
  <si>
    <r>
      <t>DAİMİ TEMSİLCİ ÜNVANINI KAZANMIŞ OLANLAR</t>
    </r>
    <r>
      <rPr>
        <b/>
        <i/>
        <sz val="12"/>
        <color indexed="10"/>
        <rFont val="Calibri"/>
        <family val="2"/>
      </rPr>
      <t>*</t>
    </r>
  </si>
  <si>
    <t>MÜSTEŞAR YARDIMCILARI</t>
  </si>
  <si>
    <t>MİLLİ GÜVENLİK KURULU GENEL SEKRETER YARDIMCISI</t>
  </si>
  <si>
    <t>GENEL MÜDÜRLER</t>
  </si>
  <si>
    <t>TÜRKİYE HALK SAĞLIĞI KURUMU BAŞKANI</t>
  </si>
  <si>
    <t>TÜRKİYE İLAÇ VE TIBBİ CİHAZ KURUMU BAŞKANI</t>
  </si>
  <si>
    <t>TÜRKİYE KAMU HASTANELERİ KURUMU BAŞKANI</t>
  </si>
  <si>
    <t>DIŞİŞLERİ BAKANLIĞI STRATEJİK ARAŞTIRMALAR MERKEZİ BAŞKANI</t>
  </si>
  <si>
    <t>STRATEJİ GELİŞTİRME BAŞKANLARI</t>
  </si>
  <si>
    <t>YURTDIŞI TÜRKLER VE AKRABA TOPLULUKLAR BAŞKANLIĞI BAŞKAN YARDIMCISI</t>
  </si>
  <si>
    <t>GELİR İDARESİ BAŞKAN YARDIMCISI</t>
  </si>
  <si>
    <t>SOSYAL GÜVENLİK KURUMU BAŞKAN YARDIMCISI</t>
  </si>
  <si>
    <t>BAKANLIKLAR MERKEZ TEŞKİLATINA DAHİL KURUL BAŞKANLARI</t>
  </si>
  <si>
    <t>BAKANLIK REHBERLİK VE TEFTİŞ BAŞKANLARI</t>
  </si>
  <si>
    <t>BAKANLIK REHBERLİK VE DENETİM BAŞKANLARI</t>
  </si>
  <si>
    <t>BAKANLIK DENETİM HİZMETLERİ BAŞKANLARI</t>
  </si>
  <si>
    <t>ÖZEL ÇEVRE KORUMA KURUMU BAŞKANI</t>
  </si>
  <si>
    <t>HAZİNE MÜSTEŞARLIĞI BANKALAR YEMİNLİ MURAKIPLARI KURULU BAŞKANI</t>
  </si>
  <si>
    <t>HAZİNE KONTROLÖRLERİ KURULU BAŞKANI</t>
  </si>
  <si>
    <t>DENİZCİLİK MÜSTEŞARLIĞI TEFTİŞ KURULU BAŞKANI</t>
  </si>
  <si>
    <t>SİGORTA DENETLEME KURULU BAŞKANI</t>
  </si>
  <si>
    <t>TÜRK PATENT ENSTİTÜSÜ BAŞKANI</t>
  </si>
  <si>
    <t>TÜRKİYE YAZMA ESERLER KURUMU BAŞKANLIĞI</t>
  </si>
  <si>
    <t>MİLLİ SAVUNMA BAKANLIĞI AKARYAKIT İKMAL VE NATO POL TESİSLERİ İŞLETME BAŞKANI</t>
  </si>
  <si>
    <t>SOSYAL GÜVENLİK KURUMU REHBERLİK VE TEFTİŞ BAŞKANI</t>
  </si>
  <si>
    <t>DİYANET İŞLERİ BAŞKANLIĞI REHBERLİK VE TEFTİŞ BAŞKANI</t>
  </si>
  <si>
    <t>TÜRKİYE ATOM ENERJİSİ KURUMU BAŞKANI</t>
  </si>
  <si>
    <r>
      <t xml:space="preserve">* </t>
    </r>
    <r>
      <rPr>
        <b/>
        <i/>
        <sz val="11"/>
        <color indexed="10"/>
        <rFont val="Calibri"/>
        <family val="2"/>
      </rPr>
      <t xml:space="preserve">DIŞİŞLERİ MESLEK MENSUPLARININ EK GÖSTERGE VE MAKAM TAZMİNATLARI İÇİN 6004 SAYILI DIŞİŞLERİ BAKANLIĞININ KURULUŞ VE GÖREVLERİ HAKKINDA KANUNUN 15 İNCİ MADDESİNE BAKINIZ. </t>
    </r>
  </si>
  <si>
    <t>e)</t>
  </si>
  <si>
    <t>BAŞBAKAN MÜŞAVİRLERİ</t>
  </si>
  <si>
    <t>ADALET BAKANLIĞI BAKANLIK YÜKSEK MÜŞAVİRLERİ</t>
  </si>
  <si>
    <t>TÜRKİYE İSTATİSTİK KURUMU BAŞKAN YARDIMCILARI</t>
  </si>
  <si>
    <t>TOPLU KONUT İDARESİ BAŞKAN YARDIMCILARI</t>
  </si>
  <si>
    <t>f)</t>
  </si>
  <si>
    <t>BAKANLAR KURULU SEKRETERİ</t>
  </si>
  <si>
    <t>BAŞBAKANLIK BAŞKANLARI</t>
  </si>
  <si>
    <t>AVRUPA BİRLİĞİ BAKANLIĞI BAŞKANLARI</t>
  </si>
  <si>
    <t xml:space="preserve">ATATÜRK KÜLTÜR, DİL VE TARİH YÜKSEK KURUMU BAŞKAN YARDIMCILARI İLE ATATÜRK </t>
  </si>
  <si>
    <t>ARAŞTIRMA MERKEZİ, TÜRK DİL KURUMU, TÜRK TARİH KURUMU VE ATATÜRK KÜLTÜR</t>
  </si>
  <si>
    <t>MERKEZİ BAŞKANLARI</t>
  </si>
  <si>
    <t>BAŞBAKANLIK ÖZEL KALEM MÜDÜRÜ</t>
  </si>
  <si>
    <t>ADLİ TIP KURUMU BAŞKANI</t>
  </si>
  <si>
    <t>MİLLİ KÜTÜPHANE BAŞKANI</t>
  </si>
  <si>
    <t>BAŞBAKANLIK YÜKSEK DENETLEME KURULU ÜYESİ</t>
  </si>
  <si>
    <t>YÜKSEK ÖĞRETİM KURULU GENEL SEKRETERİ</t>
  </si>
  <si>
    <t>BÜYÜKŞEHİR BELEDİYE GENEL SEKRETERİ</t>
  </si>
  <si>
    <t>TALİM VE TERBİYE KURULU ÜYESİ</t>
  </si>
  <si>
    <t>DİN İŞLERİ YÜKSEK KURULU ÜYESİ</t>
  </si>
  <si>
    <t>GAP İDARESİ BAŞKAN YARDIMCISI</t>
  </si>
  <si>
    <t>DOĞU ANADOLU PROJESİ BÖLGE KALKINMA İDARESİ BAŞKAN YARDIMCISI</t>
  </si>
  <si>
    <t>KONYA OVASI PROJESİ BÖLGE KALKINMA İDARESİ BAŞKAN YARDIMCISI</t>
  </si>
  <si>
    <t>DOĞU KARADENİZ PROJESİ BÖLGE KALKINMA İDARESİ BAŞKAN YARDIMCISI</t>
  </si>
  <si>
    <t>AFET VE ACİL DURUM YÖNETİMİ BAŞKANLIĞI BAŞKAN YARDIMCISI</t>
  </si>
  <si>
    <t>TÜRK İŞBİRLİĞİ VE KOORDİNASYON AJANSI BAŞKAN YARDIMCISI</t>
  </si>
  <si>
    <t>VERGİ DAİRESİ BAŞKANI(ANKARA,İSTANBUL,İZMİR)</t>
  </si>
  <si>
    <r>
      <rPr>
        <b/>
        <i/>
        <sz val="12"/>
        <color indexed="10"/>
        <rFont val="Calibri"/>
        <family val="2"/>
      </rPr>
      <t>g)</t>
    </r>
    <r>
      <rPr>
        <b/>
        <i/>
        <sz val="12"/>
        <color indexed="8"/>
        <rFont val="Calibri"/>
        <family val="2"/>
      </rPr>
      <t xml:space="preserve"> EN AZ ÜÇ YIL SÜRELİ YÜKSEKÖĞRENİM VEREN FAKÜLTE VE YÜKSEKOKULLARI BİTİREREK MESLEĞE ÖZEL YARIŞMA SINAVI İLE GİREN VE BELİRLİ SÜRELİ MESLEK İÇİ EĞİTİMDEN SONRA ÖZEL BİR YETERLİK SINAVI SONUNDA(VEYA YÜKSEK ÖĞRENİMLİ OLUP, ÖZEL KANUNLARIN ÖNGÖRDÜĞÜ ŞARTLARI TAŞIYANLARDAN EN AZ SEKİZ YIL MESLEKİ GÖREV YAPTIKTAN SONRA YİNE BU KANUNLARIN ÖNGÖRDÜĞÜ USULE GÖRE SEÇİLEREK)ATANAN</t>
    </r>
  </si>
  <si>
    <t>BAŞBAKANLIK MÜFETTİŞLERİ</t>
  </si>
  <si>
    <t>BAKANLIK MÜFETTİŞLERİ</t>
  </si>
  <si>
    <t>MÜSTEŞARLIK MÜFETTİŞLERİ</t>
  </si>
  <si>
    <t>DİYANET İŞLERİ BAŞKANLIĞI MÜFETTİŞLERİ</t>
  </si>
  <si>
    <t>BAĞIMSIZ GENEL MÜDÜRLÜK MÜFETTİŞLERİ</t>
  </si>
  <si>
    <t>BÜYÜKŞEHİR BELEDİYESİ MÜFETTİŞLERİ</t>
  </si>
  <si>
    <t>BÜYÜKŞEHİR BEL. SINIRLARI İÇERİSİNDEKİ İLÇE BEL. MÜFETTİŞLERİ</t>
  </si>
  <si>
    <t>BAŞBAKANLIK UZMANLARI</t>
  </si>
  <si>
    <t>ADALET UZMANLARI</t>
  </si>
  <si>
    <t>MİLLİ SAVUNMA UZMANLARI</t>
  </si>
  <si>
    <t>İÇİŞLERİ UZMANLARI</t>
  </si>
  <si>
    <t>DIŞİŞLERİ UZMANLARI</t>
  </si>
  <si>
    <t>ÇALIŞMA UZMANLARI</t>
  </si>
  <si>
    <t>YURT DIŞI İŞÇİ HİZMETLERİ UZMANLARI</t>
  </si>
  <si>
    <t xml:space="preserve"> İŞ SAĞLIĞI VE GÜVENLİĞİ UZMANLARI</t>
  </si>
  <si>
    <t>ENERJİ VE TABİİ KAYNAKLAR UZMANLARI</t>
  </si>
  <si>
    <t>KÜLTÜR VE TURİZM UZMANLARI</t>
  </si>
  <si>
    <t>AİLE VE SOSYAL POLİTİKALAR UZMANLARI</t>
  </si>
  <si>
    <t>İNSAN HAKLARI UZMANLARI</t>
  </si>
  <si>
    <t>SANAYİ VE TEKNOLOJİ UZMANLARI</t>
  </si>
  <si>
    <t>ÇEVRE VE ŞEHİRCİLİK UZMANLARI</t>
  </si>
  <si>
    <t>GENÇLİK VE SPOR UZMANLARI</t>
  </si>
  <si>
    <t>GIDA,TARIM VE HAYVANCILIK UZMANLARI</t>
  </si>
  <si>
    <t>GÜMRÜK VE TİCARET UZMANLARI</t>
  </si>
  <si>
    <t>İHRACATI GELİŞTİRME UZMANLARI</t>
  </si>
  <si>
    <t>ORMAN VE SU İŞLERİ UZMANLARI</t>
  </si>
  <si>
    <t>DİYANET İŞLERİ UZMANLARI</t>
  </si>
  <si>
    <t>DİN İŞLERİ YÜKSEK KURULU UZMANLARI</t>
  </si>
  <si>
    <t>DEVLET PERSONEL UZMANLARI</t>
  </si>
  <si>
    <t>MİLLİ GÜVENLİK KURULU GENEL SEKRETERLİĞİ UZMANLARI</t>
  </si>
  <si>
    <t>AFET VE ACİL DURUM YÖNETİMİ UZMANLARI</t>
  </si>
  <si>
    <t>DEVLET GELİR UZMANLARI</t>
  </si>
  <si>
    <t>TAPU VE KADASTRO UZMANLARI</t>
  </si>
  <si>
    <t>METEOROLOJİ UZMANLARI</t>
  </si>
  <si>
    <t>BASIN VE ENFORMASYON UZMANLARI</t>
  </si>
  <si>
    <t>YÜKSEK KURUM UZMANLARI</t>
  </si>
  <si>
    <t>ÖLÇME,SEÇME VE YERLEŞTİRME MERKEZİ UZMANLARI</t>
  </si>
  <si>
    <t>SAVUNMA SANAYİİ UZMANLARI</t>
  </si>
  <si>
    <t>VAKIF UZMANLARI</t>
  </si>
  <si>
    <t>MARKA UZMANLARI</t>
  </si>
  <si>
    <t>PATENT UZMANLARI</t>
  </si>
  <si>
    <t>TİKA UZMANLARI</t>
  </si>
  <si>
    <t>ÖZELLEŞTİRME İDARESİ BAŞKANLIĞI UZMANLARI</t>
  </si>
  <si>
    <t>YURTDIŞI TÜRKLER VE AKRABA TOPLULUKLAR UZMANLARI</t>
  </si>
  <si>
    <t>YAZMA ESER UZMANLARI</t>
  </si>
  <si>
    <t>İSTİHDAM UZMANLARI</t>
  </si>
  <si>
    <t>ÇALIŞMA VE SOSYAL GÜVENLİK EĞİTİM UZMANLARI</t>
  </si>
  <si>
    <t>BAKANLIK VE BAĞLI KURULUŞLARIN AVRUPA BİRLİĞİ UZMANLARI</t>
  </si>
  <si>
    <t>YÜKSEKÖĞRETİM KURULU UZMANLARI</t>
  </si>
  <si>
    <t>KALKINMA BAKANLIĞI PLANLAMA UZMANLARI</t>
  </si>
  <si>
    <t>BAŞBAKANLIK YÜKSEK DENETLEME KURULU UZMANLARI</t>
  </si>
  <si>
    <t>DIŞİŞLERİ MESLEK MEMURLARI İLE KONSOLOSLUK VE İHTİSAS MEMURLARI</t>
  </si>
  <si>
    <t>MALİYE BAKANLIĞI VERGİ MÜFETTİŞLERİ</t>
  </si>
  <si>
    <t>HAZİNE MÜSTEŞARLIĞI BANKALAR YEMİNLİ MURAKIPLARI VE HAZİNE KONTROLÖRLERİ</t>
  </si>
  <si>
    <t>HAZİNE UZMANLARI SİGORTA DENETLEME UZMANLARI İLE AKTÜERLERİ</t>
  </si>
  <si>
    <t>DIŞ TİCARET UZMANLARI</t>
  </si>
  <si>
    <t>AVRUPA BİRLİĞİ İŞLERİ UZMANLARI</t>
  </si>
  <si>
    <t>GÖÇ UZMANLARI</t>
  </si>
  <si>
    <t xml:space="preserve">ÇALIŞMA VE SOSYAL GÜVENLİK BAKANLIĞI İŞ VE İŞ GÜVENLİĞİ MÜFETTİŞLERİ </t>
  </si>
  <si>
    <t>BAKANLIKLARIN MERKEZ TEŞKİLATINA DAHİL GENEL MÜDÜRLÜKLERİ KONTROLÖRLERİ</t>
  </si>
  <si>
    <t>İÇİŞLERİ BAKANLIĞI DERNEKLER DENETÇİLERİ</t>
  </si>
  <si>
    <t>SOSYAL GÜVENLİK KURUMU MÜFETTİŞLERİ</t>
  </si>
  <si>
    <t>SOSYAL GÜVENLİK UZMANLARI</t>
  </si>
  <si>
    <t>ULAŞTIRMA VE HABERLEŞME UZMANLARI</t>
  </si>
  <si>
    <t>HAVACILIK VE UZAY TEKNOLOJİLERİ UZMANLARI</t>
  </si>
  <si>
    <t>DENİZCİLİK UZMANLARI</t>
  </si>
  <si>
    <t>SAĞLIK UZMANLARI VE SAĞLIK DENETÇİLERİ</t>
  </si>
  <si>
    <t>MİLLİ SAVUNMA BAKANLIĞI AKARYAKIT İKMAL VE NATO POL TESİSLERİ İŞLETME  BAŞKANLIĞI MÜFETTİŞLERİ</t>
  </si>
  <si>
    <t>TÜRKİYE İSTATİSTİK KURUMU UZMANLARI</t>
  </si>
  <si>
    <t xml:space="preserve">ENERJİ VE TABİİ KAYNAKLAR DENETÇİLERİ </t>
  </si>
  <si>
    <t>5018 SAYILI KANUN HÜKÜMLERİNE GÖRE ATANAN İÇ DENETÇİLER</t>
  </si>
  <si>
    <t>MİLLİ EĞİTİM UZMANLARI</t>
  </si>
  <si>
    <t>MİLLİ EĞİTİM DENETÇİLERİ</t>
  </si>
  <si>
    <t>İL EĞİTİM DENETMENLERİ</t>
  </si>
  <si>
    <t>AİLE VE SOSYAL POLİTİKALAR DENETÇİLERİ</t>
  </si>
  <si>
    <t>MALİYE UZMANLARI</t>
  </si>
  <si>
    <t>h) EN AZ 3 YIL SÜRELİ YÜKSEKÖĞRENİM VEREN FAKÜLTE VE YÜKSEKOKULLARI BİTİREREK MESLEĞE ÖZEL YARIŞMA SINAVI İLE GİREN VE BELİRLİ SÜRELİ MESLEK İÇİ EĞİTİMDEN SONRA ÖZEL BİR YETERLİK SINAVI SONUNDA ATANAN</t>
  </si>
  <si>
    <t>GELİR UZMANLARI</t>
  </si>
  <si>
    <t>İL İSTİHDAM UZMANLARI</t>
  </si>
  <si>
    <t>MALİ HİZMETLER UZMANLARI</t>
  </si>
  <si>
    <t>VERGİ İSTİHBARAT UZMANLARI</t>
  </si>
  <si>
    <t>İÇİŞLERİ BAKANLIĞI PLANLAMA UZMANLARI</t>
  </si>
  <si>
    <t>İL GÖÇ UZMANLARI</t>
  </si>
  <si>
    <t>EN AZ ÜÇ YIL SÜRELİ YÜKSEK ÖĞRETİM VEREN FAKÜLTE VEYA YÜKSEKOKULU BİTİREREK YAPILACAK SINAV SONUCUNDA DENETMEN YARDIMCISI VEYA UZMAN YARDIMCISI KADROLARINA ATANMIŞ VE EN AZ ÜÇ YIL BU KADROLARDA ÇALIŞTIKTAN SONRA BU SÜREDEKİ ÇALIŞMALARI OLUMLU BULUNMAK KAYDIYLA</t>
  </si>
  <si>
    <t>ÜRÜN DENETMENLERİ</t>
  </si>
  <si>
    <t>GÜMRÜK VE TİCARET DENETMENLERİ</t>
  </si>
  <si>
    <t>SOSYAL GÜVENLİK DENETMENLERİ</t>
  </si>
  <si>
    <t>DEFTERDARLIK UZMANLARI</t>
  </si>
  <si>
    <r>
      <rPr>
        <b/>
        <i/>
        <sz val="12"/>
        <color indexed="10"/>
        <rFont val="Calibri"/>
        <family val="2"/>
      </rPr>
      <t>i)</t>
    </r>
    <r>
      <rPr>
        <b/>
        <i/>
        <sz val="12"/>
        <color indexed="8"/>
        <rFont val="Calibri"/>
        <family val="2"/>
      </rPr>
      <t xml:space="preserve"> BU SINIFA DAHİL OLUP DA YUKARIDA SAYILANLAR DIŞINDA KALANLARDAN,</t>
    </r>
  </si>
  <si>
    <r>
      <rPr>
        <b/>
        <i/>
        <sz val="12"/>
        <color indexed="10"/>
        <rFont val="Calibri"/>
        <family val="2"/>
      </rPr>
      <t xml:space="preserve">      1)</t>
    </r>
    <r>
      <rPr>
        <b/>
        <i/>
        <sz val="12"/>
        <color indexed="8"/>
        <rFont val="Calibri"/>
        <family val="2"/>
      </rPr>
      <t xml:space="preserve"> YÜKSEKÖĞRETİM GÖRENLER,</t>
    </r>
  </si>
  <si>
    <r>
      <t xml:space="preserve">     </t>
    </r>
    <r>
      <rPr>
        <b/>
        <i/>
        <sz val="12"/>
        <color indexed="10"/>
        <rFont val="Calibri"/>
        <family val="2"/>
      </rPr>
      <t>2)</t>
    </r>
    <r>
      <rPr>
        <b/>
        <i/>
        <sz val="12"/>
        <color indexed="8"/>
        <rFont val="Calibri"/>
        <family val="2"/>
      </rPr>
      <t xml:space="preserve"> DİĞERLERİ,</t>
    </r>
  </si>
  <si>
    <t>VI- DİN HİZMETLERİ SINIFI</t>
  </si>
  <si>
    <t>VI-DİN HİZMETLERİ SINIFI</t>
  </si>
  <si>
    <t>EN AZ DÖRT YILLIK DİNİ YÜKSEK ÖĞRENİM MEZUNLARI</t>
  </si>
  <si>
    <t>YUKARIDA BELİRTİLENLER DIŞINDAKİ YÜKSEK ÖĞRENİM MEZUNLARI</t>
  </si>
  <si>
    <t>VII- EMNİYET HİZMETLERİ SINIFI</t>
  </si>
  <si>
    <t>EMNİYET GENEL MÜDÜRÜ</t>
  </si>
  <si>
    <t>TEFTİŞ KURULU BAŞKANI</t>
  </si>
  <si>
    <t>POLİS AKADEMİSİ BAŞKANI</t>
  </si>
  <si>
    <t>EMNİYET GENEL MÜDÜR YARDIMCILARI</t>
  </si>
  <si>
    <t>ANKARA İSTANBUL İZMİR EMNİYET MÜDÜRLERİ</t>
  </si>
  <si>
    <t>DAİRE BAŞKANLARI</t>
  </si>
  <si>
    <t>DİĞER BİRİNCİ SINIF EMNİYET MÜDÜRLERİ</t>
  </si>
  <si>
    <t>KADROLARI BU SINIFA DAHİL OLUP DA EMNİYET MÜDÜRÜ SIFATINI KAZANMIŞ OLANLAR</t>
  </si>
  <si>
    <t>YÜKSEK ÖĞRENİMLİLER</t>
  </si>
  <si>
    <t>VIII- MÜLKİ İDARE AMİRLİĞİ HİZMETLERİ SINIFI</t>
  </si>
  <si>
    <t>MÜSTEŞAR</t>
  </si>
  <si>
    <t>VALİ</t>
  </si>
  <si>
    <r>
      <rPr>
        <b/>
        <i/>
        <sz val="12"/>
        <color indexed="10"/>
        <rFont val="Calibri"/>
        <family val="2"/>
      </rPr>
      <t>c)</t>
    </r>
    <r>
      <rPr>
        <b/>
        <i/>
        <sz val="12"/>
        <color indexed="8"/>
        <rFont val="Calibri"/>
        <family val="2"/>
      </rPr>
      <t xml:space="preserve"> BİRİNCİ SINIF MÜLKİ İDARE AMİRLERİNDEN(GENEL İDARE HİZMETLERİ SINIFINDA AYNI GÖREV UNVANLARI İÇİN BELİRLENEN EK GÖSTERGE RAKAMLARINDAN DÜŞÜK OLMAMAK ÜZERE)</t>
    </r>
  </si>
  <si>
    <t>1İNCİ DERECENİN
4ÜNCÜ 
KADEMESİ</t>
  </si>
  <si>
    <t>KADROLARI BU SINIFA DAHİL OLUP DA; YUKARIDA SAYILANLAR DIŞINDA KALANLAR</t>
  </si>
  <si>
    <t>1 İNCİ
DERECENİN
4ÜNCÜ
KADEMESİ</t>
  </si>
  <si>
    <t>(1 İNCİ DERECENİN KADEMELERİNDEN AYLIK ALANLAR İÇİN GENEL İDARE HİZMETLERİ SINIFINDA AYNI GÖREV UNVANLARI İÇİN BELİRLENEN EK GÖSTERGE RAKAMLARINDAN DÜŞÜK OLMAMAK ÜZERE</t>
  </si>
  <si>
    <r>
      <t xml:space="preserve">                                                           II SAYILI CETVEL                                                         </t>
    </r>
    <r>
      <rPr>
        <b/>
        <sz val="12"/>
        <rFont val="Calibri"/>
        <family val="2"/>
      </rPr>
      <t>(KADROLARI GENEL İDARE HİZMETLERİ SINIFININ BİRİNCİ  DERECESİNDE BULUNANLARIN EK GÖSTERGELERİ)</t>
    </r>
  </si>
  <si>
    <t>1- BAŞBAKANLIK VE BAKANLIKLARDA</t>
  </si>
  <si>
    <t>1-BAŞBAKANLIK VE BAKANLIKLARDA</t>
  </si>
  <si>
    <t>BAŞBAKANLIK MÜŞAVİRİ</t>
  </si>
  <si>
    <t>BAŞBAKANLIK BAŞKAN YARDIMCISI</t>
  </si>
  <si>
    <t>BAKANLIK MÜŞAVİRİ</t>
  </si>
  <si>
    <t>BAŞBAKANLIK BASIN MÜŞAVİRİ</t>
  </si>
  <si>
    <t>1.HUKUK MÜŞAVİRİ</t>
  </si>
  <si>
    <r>
      <t>ELÇİ, MÜSTEŞAR, I.SINIF BAŞKONSOLOS, BÜYÜKELÇİLİK I.MÜSTEŞARI</t>
    </r>
    <r>
      <rPr>
        <b/>
        <i/>
        <sz val="12"/>
        <color indexed="10"/>
        <rFont val="Calibri"/>
        <family val="2"/>
      </rPr>
      <t>*</t>
    </r>
  </si>
  <si>
    <t>DAİRE BAŞKANI(ANA VE YARDIMCI HİZMET BİRİMİ)</t>
  </si>
  <si>
    <t>MİLLİ KÜTÜPHANE BAŞKAN YARDIMCISI</t>
  </si>
  <si>
    <t>MALİ SUÇLARI ARAŞTIRMA KURULU BAŞKAN YARDIMCISI</t>
  </si>
  <si>
    <t>VERGİ DENETİM KURULU BAŞKAN YARDIMCISI</t>
  </si>
  <si>
    <t>GENEL MÜDÜR YARDIMCISI</t>
  </si>
  <si>
    <t>MALİYE BAKANLIĞI HUKUK MÜŞAVİRİ</t>
  </si>
  <si>
    <t>DIŞ POLİTİKA DANIŞMA KURULU ÜYESİ</t>
  </si>
  <si>
    <t>DIŞİŞLERİ BAKANLIĞI EĞİTİM MERKEZİ SEKRETERİ</t>
  </si>
  <si>
    <t>İL İDARE KURULU ÜYESİ BAKANLIK İL MÜDÜRLERİ</t>
  </si>
  <si>
    <t>ANKARA,İSTANBUL VE İZMİR İLLERİNDEKİ DİĞER BAKANLIK İL MÜDÜRLERİ</t>
  </si>
  <si>
    <t>BAKANLIK BÖLGE MÜDÜRÜ</t>
  </si>
  <si>
    <t>YÜKSEK FEN KURULU ÜYESİ</t>
  </si>
  <si>
    <t>MALİYE BAŞKANI</t>
  </si>
  <si>
    <t>MİLLİ EMLAK DAİRESİ BAŞKANI</t>
  </si>
  <si>
    <t>AVRUPA BİRLİĞİ BAKANLIĞI DAİRE BAŞKANLARI</t>
  </si>
  <si>
    <t>SERBEST BÖLGE MÜDÜRÜ</t>
  </si>
  <si>
    <t>GENEL MÜDÜRLÜK VE BAŞKANLIK DAİRE BAŞKANI</t>
  </si>
  <si>
    <t xml:space="preserve">MİLLİ EĞİTİM BAKANLIĞI GRUP BAŞKANI, </t>
  </si>
  <si>
    <t>MİLLİ EĞİTİM BAKANLIĞI BİLGİ İŞLEM GRUP BAŞKANI</t>
  </si>
  <si>
    <t>MİLLİ EĞİTİM BAKANLIĞI İNŞAAT VE EMLAK GRUP BAŞKANI</t>
  </si>
  <si>
    <t>2-YARGI KURULUŞLARI, BAĞLI VE İLGİLİ KURULUŞLAR İLE YÜKSEK ÖĞRETİM KURULUŞLARINDA</t>
  </si>
  <si>
    <t>VAKIFLAR MECLİSİ ÜYESİ</t>
  </si>
  <si>
    <t>YÖNETİM KURULU ÜYESİ</t>
  </si>
  <si>
    <t>A.O.Ç. MÜDÜRÜ</t>
  </si>
  <si>
    <t>DEVLET PERSONEL BAŞKANLIĞI BAŞKAN YARDIMCISI</t>
  </si>
  <si>
    <t>TÜRKİYE HALK SAĞLIĞI KURUMU BAŞKAN YARDIMCISI</t>
  </si>
  <si>
    <t>TÜRKİYE İLAÇ VE TIBBİ CİHAZ KURUMU BAŞKAN YARDIMCISI</t>
  </si>
  <si>
    <t>TÜRKİYE KAMU HASTANELERİ KURUMU BAŞKAN YARDIMCISI</t>
  </si>
  <si>
    <t>TÜRK PATENT ENSTİTÜSÜ BAŞKAN YARDIMCISI</t>
  </si>
  <si>
    <t>ATOM ENERJİSİ KURUMU BAŞKAN YARDIMCISI</t>
  </si>
  <si>
    <t>ÖZEL ÇEVRE KORUMA KURUMU BAŞKAN YARDIMCISI</t>
  </si>
  <si>
    <t>ADLİ TIP KURUMU BAŞKAN YARDIMCISI</t>
  </si>
  <si>
    <t>ATATÜRK KÜLTÜR, DİL VE TARİH YÜKSEK KURUMU DENETLEME KURULU BAŞKANI</t>
  </si>
  <si>
    <t>ATATÜRK ARAŞTIRMA MERKEZİ BAŞKAN YARDIMCISI</t>
  </si>
  <si>
    <t>TÜRK DİL KURUMU BAŞKAN YARDIMCISI</t>
  </si>
  <si>
    <t>TÜRK TARİH KURUMU BAŞKAN YARDIMCISI</t>
  </si>
  <si>
    <t>ATATÜRK KÜLTÜR MERKEZİ BAŞKAN YARDIMCISI</t>
  </si>
  <si>
    <t>MİLLİ SAVUNMA BAKANLIĞI AKARYAKIT İKMAL VE NATO POL TESİSLERİ İŞLETME BAŞKAN YARDIMCISI</t>
  </si>
  <si>
    <t>HAZİNE MÜSTEŞARLIĞI DAİRE BAŞKANI(ANA VE YARDIMCI HİZMET BİRİMİ)</t>
  </si>
  <si>
    <t>TÜRKİYE İSTATİSTİK KURUMU DAİRE BAŞKANI</t>
  </si>
  <si>
    <t>MİLLİ GÜVENLİK KURULU GENEL SEKRETERLİĞİ DAİRE BAŞKANI</t>
  </si>
  <si>
    <t>MİLLİ GÜVENLİK KURULU GENEL SEKRETERLİĞİ GENEL SEKRETER MÜŞAVİRİ</t>
  </si>
  <si>
    <t>TÜRK İŞBİRLİĞİ VE KOORDİNASYON AJANSI DAİRE BAŞKANI</t>
  </si>
  <si>
    <t>TÜRKİYE YAZMA ESERLER BAŞKANLIĞI DAİRE BAŞKANI</t>
  </si>
  <si>
    <t>TÜRKİYE YAZMA ESERLER  BAŞKANLIĞI ARAŞTIRMA VE EĞİTİM MERKEZİ MÜDÜRÜ</t>
  </si>
  <si>
    <t>TÜRKİYE YAZMA ESERLER BAŞKANLIĞI BÖLGE MÜDÜRÜ</t>
  </si>
  <si>
    <t>TÜRKİYE YAZMA ESERLER BAŞKANLIĞI MÜŞAVİRİ</t>
  </si>
  <si>
    <t>YURTDIŞI TÜRKLER VE AKRABA TOPLULUKLAR BAŞKANLIĞI DAİRE BAŞKANI</t>
  </si>
  <si>
    <t>GELİR İDARESİ DAİRE BAŞKANI</t>
  </si>
  <si>
    <t>AFET VE ACİL DURUM YÖNETİMİ BAŞKANLIĞI DAİRE BAŞKANI</t>
  </si>
  <si>
    <t>VERGİ DAİRESİ BAŞKANI</t>
  </si>
  <si>
    <t>SOSYAL GÜVENLİK KURUMU AKTÜERYA VE FON YÖNETİMİ DAİRE BAŞKANI</t>
  </si>
  <si>
    <t>SOSYAL GÜVENLİK KURUMU İNSAN KAYNAKLARI DAİRE BAŞKANI</t>
  </si>
  <si>
    <t>SOSYAL GÜVENLİK KURUMU DESTEK HİZMETLERİ DAİRE BAŞKANI</t>
  </si>
  <si>
    <t>SOSYAL GÜVENLİK İL MÜDÜRÜ(ANKARA,İSTANBUL,İZMİR)</t>
  </si>
  <si>
    <t>TEFTİŞ VE KONTROL KURULU BAŞKANI</t>
  </si>
  <si>
    <t>TEFTİŞ VE TETKİK KURULU BAŞKANI</t>
  </si>
  <si>
    <t>VAKIFLAR GENEL MÜDÜRLÜĞÜ REHBERLİK VE TEFTİŞ BAŞKANI</t>
  </si>
  <si>
    <t>YÜKSEKÖĞRETİM KURULU GENEL SEKRETER YARDIMCISI</t>
  </si>
  <si>
    <t>ÜNİVERSİTELERARASI KURUL SEKRETERİ</t>
  </si>
  <si>
    <t>ÜNİVERSİTE GENEL SEKRETERİ</t>
  </si>
  <si>
    <t>ÇALIŞMA VE SOSYAL GÜVENLİK EĞİTİM VE ARAŞTIRMA MERKEZİ BAŞKANI</t>
  </si>
  <si>
    <t>MÜŞAVİR(MÜSTEŞARLIKLARDA)</t>
  </si>
  <si>
    <t>1. HUKUK MÜŞAVİRİ</t>
  </si>
  <si>
    <t>TÜRKİYE İSTATİSTİK KURUMU BÖLGE MÜDÜRÜ</t>
  </si>
  <si>
    <t>DAİRE BAŞKANI</t>
  </si>
  <si>
    <t>GELİR İDARESİ GRUP BAŞKANI</t>
  </si>
  <si>
    <t>MİLLİ GÜVENLİK KURULU GENEL SEKRETERLİĞİ GRUP BAŞKANI</t>
  </si>
  <si>
    <t>TAPU VE KADASTRO BÖLGE MÜDÜRÜ</t>
  </si>
  <si>
    <t>DİYANET İŞLERİ BAŞKANLIĞI BAŞKANLIK MÜŞAVİRLERİ</t>
  </si>
  <si>
    <t>DİYANET İŞLERİ BAŞKANLIĞI DAİRE BAŞKANI</t>
  </si>
  <si>
    <t>İL MÜFTÜSÜ</t>
  </si>
  <si>
    <t>DİYANET İŞLERİ BAŞKANLIĞI DİNİ YÜKSEK İHTİSAS MERKEZİ MÜDÜRÜ</t>
  </si>
  <si>
    <t>MUSHAFLARI İNCELEME VE KIRAAT KURULU ÜYESİ</t>
  </si>
  <si>
    <t>SOSYAL GÜVENLİK KURUMU DAİRE BAŞKANLARI(ANA VE YARDIMCI HİZMET BİRİMİ)</t>
  </si>
  <si>
    <t>SAYIŞTAY BAŞKANLIĞI BİRİM BAŞKANI</t>
  </si>
  <si>
    <t>SAYIŞTAY BAŞKANLIĞI STRATEJİ GELİŞTİRME BİRİM BAŞKANI</t>
  </si>
  <si>
    <t>3-MAHALLİ İDARELER İLE BAĞLI VE İLGİLİ KURULUŞLARDA</t>
  </si>
  <si>
    <t>BÜYÜKŞEHİR BELEDİYE TEFTİŞ KURULU MÜDÜRÜ</t>
  </si>
  <si>
    <t>BÜYÜKŞEHİR BELEDİYE GENEL SEKRETER YARDIMCISI</t>
  </si>
  <si>
    <t>GENEL MÜDÜR YARDIMCILARI</t>
  </si>
  <si>
    <t>4- BAŞBAKANLIK VE BAKANLIKLARDA</t>
  </si>
  <si>
    <t>4-BAŞBAKANLIK VE BAKANLIKLARDA</t>
  </si>
  <si>
    <t>HUKUK MÜŞAVİRİ</t>
  </si>
  <si>
    <t>BAKANLIK ÖZEL KALEM MÜDÜRÜ</t>
  </si>
  <si>
    <t>BASIN VE HALKLA İLİŞKİLER MÜŞAVİRİ</t>
  </si>
  <si>
    <t>BAŞBAKANLIK MERKEZ TEŞKİLATINDA ARAŞTIRMACI</t>
  </si>
  <si>
    <t>DIŞİŞLERİ BAKANLIĞI ÖZEL MÜŞAVİRİ</t>
  </si>
  <si>
    <t>SAVUNMA SEKRETERİ</t>
  </si>
  <si>
    <t>BÜTÇE DAİRESİ BAŞKANI SAYMANLIK MÜDÜRÜ</t>
  </si>
  <si>
    <t>BAKANLIK İL MÜDÜRÜ</t>
  </si>
  <si>
    <t>ASKERİ DEFTERDAR</t>
  </si>
  <si>
    <t>MUHASEBE MÜDÜRÜ</t>
  </si>
  <si>
    <t>MUVAZZAF UZLAŞMA KOMİSYONU BAŞKANI</t>
  </si>
  <si>
    <t>MİLLİ EMLAK MÜDÜRÜ</t>
  </si>
  <si>
    <t>CEZAEVİ MÜDÜRÜ</t>
  </si>
  <si>
    <t>DENETİMLİ SERBESTLİK MÜDÜRÜ</t>
  </si>
  <si>
    <t>NÜFUS VE VATANDAŞLIK MÜDÜRÜ</t>
  </si>
  <si>
    <t>İL SOSYAL ETÜT VE PROJE MÜDÜRÜ</t>
  </si>
  <si>
    <t>BAYINDIRLIK VE İSKAN MÜDÜRÜ</t>
  </si>
  <si>
    <t>İSTANBUL ATATÜRK KÜL. MER. MÜDÜRÜ</t>
  </si>
  <si>
    <t>MÜZE MÜDÜRÜ(İSTANBUL TOPKAPI)</t>
  </si>
  <si>
    <t>OKUL MÜDÜRÜ(UNVANLILAR DAHİL)</t>
  </si>
  <si>
    <t>MALİYE KURSU MÜDÜRÜ</t>
  </si>
  <si>
    <t>MUHAKEMAT MÜDÜRÜ</t>
  </si>
  <si>
    <t>HASTANE MÜDÜRÜ</t>
  </si>
  <si>
    <t>İŞ SAĞLIĞI VE GÜVENLİĞİ ENSTİTÜ MÜDÜRÜ</t>
  </si>
  <si>
    <t>GEMİ SÜRVEY KURULU BAŞKANI</t>
  </si>
  <si>
    <t>İST. VALİDEBAĞ SANATORYUM VE ÖĞR.HST. BAŞKANI</t>
  </si>
  <si>
    <t>SİVİL SAVUNMA KOLEJİ MÜDÜRÜ</t>
  </si>
  <si>
    <t>DEFTERDAR YARDIMCISI</t>
  </si>
  <si>
    <t>EKONOMİ BAKANLIĞI BÖLGE MÜDÜR YARDIMCISI</t>
  </si>
  <si>
    <t>SERBEST BÖLGE MÜDÜR YARDIMCISI</t>
  </si>
  <si>
    <t>GÜMRÜK VE TİCARET BAKANLIĞI BÖLGE MÜDÜR YARDIMCISI</t>
  </si>
  <si>
    <t>MAL MÜDÜRÜ</t>
  </si>
  <si>
    <t>EMLAK MÜDÜRÜ(MALİYE BAKANLIĞI)</t>
  </si>
  <si>
    <t>MÜZE BAŞKANI(KÜLTÜR VE TURİZM BAKANLIĞI)</t>
  </si>
  <si>
    <t>5- YARGI KURULUŞLARI, BAĞLI VE İLGİLİ KURULUŞLAR İLE YÜKSEKÖĞRETİM KURULUŞLARINDA</t>
  </si>
  <si>
    <t>5- YARGI KURULUŞLARI BAĞLI VE İLGİLİ KURULUŞLAR İLE YÜKSEKÖĞRETİM KURULUŞLARINDA</t>
  </si>
  <si>
    <t>ATATÜRK KÜLTÜR, DİL VE TARİH YÜKSEK KURUMU DENETLEME KURUL ÜYESİ</t>
  </si>
  <si>
    <t>BAŞHUKUK MÜŞAVİRİ</t>
  </si>
  <si>
    <t>YURTDIŞI TÜRKLER VE AKRABA TOPLULUKLAR BAŞKANLIĞI BAŞKANLIK MÜŞAVİRLERİ</t>
  </si>
  <si>
    <t>YURTDIŞI TÜRKLER VE AKRABA TOPLULUKLAR BAŞKANLIĞI BASIN MÜŞAVİRİ</t>
  </si>
  <si>
    <t>İSTATİSTİK MÜŞAVİRİ</t>
  </si>
  <si>
    <t>MİLLİ GÜVENLİK KURULU GENEL SEKRETERLİĞİ MÜŞAVİRİ</t>
  </si>
  <si>
    <t>HAZİNE SAYMANI</t>
  </si>
  <si>
    <t>GENEL SEKRETER</t>
  </si>
  <si>
    <t>ÇALIŞMA VE SOSYAL GÜVENLİK EĞİTİM VE ARAŞTIRMA MERKEZİ BAŞKAN YARDIMCISI</t>
  </si>
  <si>
    <t>R.S. HIFZISIHHA MERKEZİ BAŞKANI</t>
  </si>
  <si>
    <t>BÖLGE MÜDÜRÜ</t>
  </si>
  <si>
    <t>BÖLGE MÜDÜR YARDIMCISI</t>
  </si>
  <si>
    <t>İL MÜDÜRÜ</t>
  </si>
  <si>
    <t>AFET VE ACİL DURUM EĞİTİM MERKEZİ MÜDÜRÜ</t>
  </si>
  <si>
    <t>TÜRKİYE İSTATİSTİK KURUMUNDA MÜDÜR</t>
  </si>
  <si>
    <t>DİYANET İŞLERİ BAŞKANLIĞI BASIN VE HALKLA İLİŞKİLER MÜŞAVİRİ</t>
  </si>
  <si>
    <t>DİYANET İŞLERİ BAŞKANLIĞI ÖZEL KALEM MÜDÜRÜ</t>
  </si>
  <si>
    <t>DİYANET İŞLERİ BAŞKANLIĞI EĞİTİM MERKEZİ MÜDÜRÜ</t>
  </si>
  <si>
    <t>İL MÜFTÜ YARDIMCISI</t>
  </si>
  <si>
    <t>İLÇE MÜFTÜSÜ</t>
  </si>
  <si>
    <t>SOSYAL SİGORTALAR KURUMU SİGORTA İL MÜDÜRÜ</t>
  </si>
  <si>
    <t>SOSYAL SİGORTALAR KURUMU SİGORTA MÜDÜRÜ</t>
  </si>
  <si>
    <t>SOSYAL SİGORTALAR KURUMU SAĞLIK İŞLERİ İL MÜDÜRÜ</t>
  </si>
  <si>
    <t>SOSYAL SİGORTALAR KURUMU HASTANE MÜDÜRÜ</t>
  </si>
  <si>
    <t>TAPU VE KADASTRO EĞİTİM MÜDÜRÜ</t>
  </si>
  <si>
    <t>YÜKSEK FEN KURULU BAŞKANI</t>
  </si>
  <si>
    <t>TETKİK KURULU BAŞKANI</t>
  </si>
  <si>
    <t>FEN VE TETKİK KURULU BAŞKANI</t>
  </si>
  <si>
    <t>ARAŞTIRMA GELİŞTİRME KURULU BAŞKANI</t>
  </si>
  <si>
    <t>TETKİK VE İSTİŞARE KURULU BAŞKANI</t>
  </si>
  <si>
    <t>DEVLET OPERA VE BALESİ MÜDÜRÜ</t>
  </si>
  <si>
    <t>ÜNİVERSİTE GENEL SEKRETER YARDIMCISI</t>
  </si>
  <si>
    <t>A.O.Ç. MÜDÜR YARDIMCISI</t>
  </si>
  <si>
    <t>ARAŞTIRMA VE TEKNİK EĞİTİM MERKEZİ BAŞKANI</t>
  </si>
  <si>
    <t>S.S.K. SAĞLIK MESLEK LİSESİ MÜDÜRÜ</t>
  </si>
  <si>
    <t>YURT MÜDÜRÜ</t>
  </si>
  <si>
    <t>TAPU MÜDÜRÜ</t>
  </si>
  <si>
    <t>KADASTRO MÜDÜRÜ</t>
  </si>
  <si>
    <t>KAMBİYO MÜDÜRÜ</t>
  </si>
  <si>
    <t>BORSA KOMİSERİ</t>
  </si>
  <si>
    <t>ÜNİVERSİTE HASTANELERİ BAŞMÜDÜRÜ</t>
  </si>
  <si>
    <t>NÜKLEER ARAŞTIRMA EĞİTİM MERKEZİ MÜDÜRÜ</t>
  </si>
  <si>
    <t>BÖLGE BAŞMÜDÜRÜ</t>
  </si>
  <si>
    <t>GELİR İDARESİ GRUP MÜDÜRÜ</t>
  </si>
  <si>
    <t>VERGİ DAİRESİ MÜDÜRÜ</t>
  </si>
  <si>
    <t>BÖLGE İSTİHBARAT MÜDÜRÜ</t>
  </si>
  <si>
    <t>BÖLGE İNŞAAT MÜDÜRÜ</t>
  </si>
  <si>
    <t>KANDİLLİ RASATHANESİ MÜDÜRÜ</t>
  </si>
  <si>
    <t>BAŞMÜDÜR</t>
  </si>
  <si>
    <t>GÜNEYDOĞU ANADOLU FOSFATLARI GRUP BŞK.</t>
  </si>
  <si>
    <t>MÜESSESE MÜDÜRÜ</t>
  </si>
  <si>
    <t>İŞLETME MÜDÜRÜ</t>
  </si>
  <si>
    <t>FABRİKA MÜDÜRÜ</t>
  </si>
  <si>
    <t>KOMBİNA MÜDÜRÜ</t>
  </si>
  <si>
    <t>ÜNİVERSİTELERARASI KURUL GENEL SEKRETER YARD. FAKÜLTE SEKRETERİ</t>
  </si>
  <si>
    <t>ŞİRKET MÜDÜRÜ</t>
  </si>
  <si>
    <t>ENSTİTÜ MÜDÜRÜ</t>
  </si>
  <si>
    <t>TESİS MÜDÜRÜ</t>
  </si>
  <si>
    <t>KIRIKKALE YARDIMCI TESİSLER MÜDÜRÜ</t>
  </si>
  <si>
    <t>ÇİFTLİK MÜDÜRÜ</t>
  </si>
  <si>
    <t>KURULUŞ MÜDÜRÜ</t>
  </si>
  <si>
    <t>BANKA ŞUBESİ MÜDÜRÜ</t>
  </si>
  <si>
    <t>T.C. ZİRAAT BANKASI</t>
  </si>
  <si>
    <t>T.EMLAK BANKASI VE T. HALK BANKASI GENEL MÜDÜRLÜKLERİNDE 1İNCİ DERECE KADROLU MÜDÜRLERDEN;</t>
  </si>
  <si>
    <t>ZİRAİ KREDİLER MÜDÜRÜ</t>
  </si>
  <si>
    <t>ZİRAİ KALKINMA KREDİLERİ MÜDÜRÜ</t>
  </si>
  <si>
    <t>TİCARİ KREDİLER MÜDÜRÜ</t>
  </si>
  <si>
    <t>SANAYİ KREDİLERİ MÜDÜRÜ</t>
  </si>
  <si>
    <t>TEŞVİK VE GELİŞTİRME KREDİLERİ MÜDÜRÜ</t>
  </si>
  <si>
    <t>SU ÜRÜNLERİ KREDİLERİ MÜDÜRÜ</t>
  </si>
  <si>
    <t>KOOPERATİF KREDİLERİ MÜDÜRÜ</t>
  </si>
  <si>
    <t>KOOPERATİFLER MÜDÜRÜ</t>
  </si>
  <si>
    <t>İPOTEKLİ KREDİLER MÜDÜRÜ</t>
  </si>
  <si>
    <t>FON KREDİLERİ MÜDÜRÜ</t>
  </si>
  <si>
    <t>PARA VE TAHVİL MÜDÜRÜ</t>
  </si>
  <si>
    <t>TAHVİLAT MÜDÜRÜ</t>
  </si>
  <si>
    <t>TEVDİAT VE BANKA HİZMETLERİ MÜDÜRÜ</t>
  </si>
  <si>
    <t>PARA VE MENKUL KIYMETLER MÜDÜRÜ</t>
  </si>
  <si>
    <t>BANKA HİZMETLERİ MÜDÜRÜ</t>
  </si>
  <si>
    <t>DIŞ MUAMELELER MÜDÜRÜ</t>
  </si>
  <si>
    <t>DIŞ İLİŞKİLER MÜDÜRÜ</t>
  </si>
  <si>
    <t>İSTİHBARAT MÜDÜRÜ</t>
  </si>
  <si>
    <t>PROJE MÜDÜRÜ</t>
  </si>
  <si>
    <t>GENEL MUHASEBE MÜDÜRÜ</t>
  </si>
  <si>
    <t>PERSONEL MÜDÜRÜ</t>
  </si>
  <si>
    <t>MALZEME VE SATINALMA MÜDÜRÜ</t>
  </si>
  <si>
    <t>İNŞAAT MÜDÜRÜ</t>
  </si>
  <si>
    <t>EMLAK MÜDÜRÜ</t>
  </si>
  <si>
    <t>İNŞAAT VE PROJE MÜDÜRÜ</t>
  </si>
  <si>
    <t>EMLAK İŞLERİ MÜDÜRÜ</t>
  </si>
  <si>
    <t>OTOMASYON MÜDÜRÜ</t>
  </si>
  <si>
    <t>BİLGİ İŞLEM MERKEZİ MÜDÜRÜ</t>
  </si>
  <si>
    <t>ÖZEL TARIMSAL KREDİLER MÜDÜRÜ</t>
  </si>
  <si>
    <t>PROJE DEĞERLENDİRME MÜDÜRÜ</t>
  </si>
  <si>
    <t>SİSTEM SERVİSLERİ MÜDÜRÜ</t>
  </si>
  <si>
    <t>BANKACILIK HİZMETLERİ MÜDÜRÜ</t>
  </si>
  <si>
    <t>FON YÖNETİMİ MÜDÜRÜ</t>
  </si>
  <si>
    <t>EĞİTİM MÜDÜRÜ</t>
  </si>
  <si>
    <t>HABERLEŞME VE ARŞİV MÜDÜRÜ</t>
  </si>
  <si>
    <t>PLANLAMA,BÜTÇE VE KONTROL MÜDÜRÜ</t>
  </si>
  <si>
    <t>SOSYAL HİZMETLER MÜDÜRÜ</t>
  </si>
  <si>
    <t>SAĞLIK HİZMETLERİ MÜDÜRÜ</t>
  </si>
  <si>
    <t>İŞTİRAKLER MÜDÜRÜ</t>
  </si>
  <si>
    <t>HALKLA İLİŞKİLER MÜDÜRÜ</t>
  </si>
  <si>
    <t>KURUMSAL BANKACILIK MÜDÜRÜ</t>
  </si>
  <si>
    <t>SERMAYE PİYASALARI MÜDÜRÜ</t>
  </si>
  <si>
    <t>G.A.P. KREDİLERİ MÜDÜRÜ</t>
  </si>
  <si>
    <t>KREDİLER KANUNİ TAKİP MÜDÜRÜ</t>
  </si>
  <si>
    <t>BİREYSEL BANKACILIK MÜDÜRÜ</t>
  </si>
  <si>
    <t>BANKACILIK KARTLARI MÜDÜRÜ</t>
  </si>
  <si>
    <t>ELEKTRONİK FON TRANSFERİ MÜDÜRÜ</t>
  </si>
  <si>
    <t>MATBAA MÜDÜRÜ</t>
  </si>
  <si>
    <t>ARAŞTIRMA VE GELİŞTİRME MÜDÜRÜ</t>
  </si>
  <si>
    <t>KREDİ VE RİSK İZLEME MÜDÜRÜ</t>
  </si>
  <si>
    <t>İSTİHBARAT VE KREDİ DEĞERLENDİRME MÜDÜRÜ</t>
  </si>
  <si>
    <t>MERKEZ MUHASEBE MÜDÜRÜ</t>
  </si>
  <si>
    <t>İSTİHBARAT VE PROJE DEĞERLENDİRME MÜDÜRÜ</t>
  </si>
  <si>
    <t>BİREYSEL VE ÖZEL BANKACILIK MÜDÜRÜ</t>
  </si>
  <si>
    <t>MEVDUAT VE BANKA HİZMETLERİ MÜDÜRÜ</t>
  </si>
  <si>
    <t>HUKUK İŞLERİ MÜDÜRÜ</t>
  </si>
  <si>
    <t>İNŞAAT VE EMLAK MÜDÜRÜ</t>
  </si>
  <si>
    <t>ARAŞTIRMA, GELİŞTİRME VE PLANLAMA MÜDÜRÜ</t>
  </si>
  <si>
    <t>KREDİ PAZARLAMA MÜDÜRÜ</t>
  </si>
  <si>
    <t>DIŞ İLİŞKİLER OPERASYON MÜDÜRÜ</t>
  </si>
  <si>
    <t>DIŞ MUHABİR İLİŞKİLER MÜDÜRÜ</t>
  </si>
  <si>
    <t xml:space="preserve">BÜRO MÜDÜRÜ </t>
  </si>
  <si>
    <t>DİSİPLİN KURULU BAŞKANI</t>
  </si>
  <si>
    <t>SOSYAL GÜVENLİK İL MÜDÜRÜ</t>
  </si>
  <si>
    <t>YAZMA ESER KÜTÜPHANESİ MÜDÜRÜ</t>
  </si>
  <si>
    <t>ANAYASA MAHKEMESİ BAŞKANLIĞI MÜDÜRLERİ</t>
  </si>
  <si>
    <t>6- MAHALLİ İDARELER İLE BAĞLI VE İLGİLİ KURULUŞLARDA</t>
  </si>
  <si>
    <t>6-MAHALLİ İDARELER İLE BAĞLI VE İLGİLİ KURULUŞLARDA</t>
  </si>
  <si>
    <t>BÜYÜKŞEHİR BELEDİYE İLE BAĞLI KURULUŞLARDAKİ 1. HUKUK MÜŞAVİRİ</t>
  </si>
  <si>
    <t>BELEDİYE BAŞKAN YARDIMCISI</t>
  </si>
  <si>
    <t>BOĞAZİÇİ İMAR MÜDÜRÜ</t>
  </si>
  <si>
    <t>İL AFET VE ACİL DURUM MÜDÜRÜ</t>
  </si>
  <si>
    <t>SİVİL SAVUNMA ARAMA VE KURTARMA BİRLİK MÜDÜRÜ</t>
  </si>
  <si>
    <t>B- CUMHURBAŞKANLIĞI GENEL SEKRETERLİĞİ VE TÜRKİYEBÜYÜK MİLLET MECLİSİ BAŞKANLIĞI İDARİ TEŞKİLATI PERSONELİ EK GÖSTERGELERİ</t>
  </si>
  <si>
    <t>UNVANI</t>
  </si>
  <si>
    <t xml:space="preserve">DERECE </t>
  </si>
  <si>
    <t>EK GÖSTERGELER</t>
  </si>
  <si>
    <t>a) GENEL SEKRETER</t>
  </si>
  <si>
    <t>b) DEVLET DENETLEME KURULU BAŞKANI</t>
  </si>
  <si>
    <t>c) GENEL SEKRETER YARDIMCISI</t>
  </si>
  <si>
    <t xml:space="preserve">ç) DEVLET DENETLEME KURULU ÜYESİ, BAŞDANIŞMANLAR, TÜRKİYE BÜYÜK MİLLET MECLİSİ BAŞKAN BAŞMÜŞAVİRLERİ, BAŞKAN, CUMHURBAŞKANLIĞI ÖZEL KALEM MÜDÜRÜ, TÜRKİYE BÜYÜK MİLLET MECLİSİ BAŞKANLIĞI İDARİ TEŞKİLATI BAŞKANI VE ÖZEL KALEM MÜDÜRÜ
</t>
  </si>
  <si>
    <t>d) BAŞKAN MÜŞAVİRİ, TÜRKİYE BÜYÜK MİLLET MECLİSİ BAŞKANLIĞI İDARİ TEŞKİLATI BAŞKAN YARDIMCISI</t>
  </si>
  <si>
    <t>e) DANIŞMAN, DEVLET DENETLEME KURULU SEKRETERİ, MÜDÜR, GENEL SEKRETER ÖZEL KALEM MÜDÜRÜ</t>
  </si>
  <si>
    <t>f) MÜŞAVİR, HUKUK MÜŞAVİRİ, MÜDÜR YARDIMCISI, TÜRKİYE BÜYÜK MİLLET MECLİSİ BAŞKANLIĞI İDARİ TEŞKİLATI ÖZEL KALEM MÜDÜR YARDIMCISI, HUKUK MÜŞAVİRİ, MÜDÜR YARDIMCISI</t>
  </si>
  <si>
    <t>g) EN AZ DÖRT YIL SÜRELİ YÜKSEKÖĞRENİM VEREN FAKÜLTE VE YÜKSEKOKULLARI BİTİREREK MESLEĞE ÖZEL YARIŞMA SINAVI İLE GİREN VE BELİRLİ SÜRELİ MESLEK İÇİ EĞİTİMDEN SONRA ÖZEL BİR YETERLİK SINAVI SONUNDA ATANAN UZMANLAR, UZMAN STENOGRAFLAR VE STENOGRAFLAR İLE İÇ DENETÇİLER</t>
  </si>
  <si>
    <t>ğ) BU SINIFA DAHİL OLUP DA YUKARIDA SAYILANLAR DIŞINDA KALANLARDAN;</t>
  </si>
  <si>
    <t>1- YÜKSEKÖĞRETİM GÖRENLER,</t>
  </si>
  <si>
    <t>2- DİĞERLERİ,</t>
  </si>
  <si>
    <t>a) KADROLARI BU SINIFA DAHİL OLUP, EN AZ 4 YIL SÜRELİ YÜKSEKÖĞRETİM VEREN FAKÜLTE VEYA YÜKSEKOKULLARDAN MEZUN OLARAK YÜRÜRLÜKTEKİ HÜKÜMLERE GÖRE MÜHENDİS VE MİMAR UNVANINI ALMIŞ OLANLAR;</t>
  </si>
  <si>
    <t>b) KADROLARI BU SINIFA DAHİL OLUP DA YUKARIDA SAYILANLAR DIŞINDAKİ YÜKSEK ÖĞRENİM MEZUNLARI İLE YÜKSEK TEKNİKER VE TEKNİKER UNVANINI ALMIŞ OLANLAR;</t>
  </si>
  <si>
    <t>c) KADROLARI BU SINIFA DAHİL OLUP DA YUKARIDA SAYILANLAR DIŞINDA KALANLAR;</t>
  </si>
  <si>
    <t>a) BAŞTABİP, UZMAN DOKTOR, DOKTOR, DİŞ TABİBİ, DİŞ DOKTORU, ECZACI, BİYOLOG, BİYOKİMYA UZMANI,TIPTA UZMANLIK TÜZÜĞÜNDE BELİRTİLEN DALLARDA UZMANLIK BELGESİ ALANLAR 
VEYA BU DALLARDA UZMANLIK UNVANINI DOKTORA AŞAMASI İLE KAZANMIŞ BULUNANLAR</t>
  </si>
  <si>
    <t>b) DİĞER SAĞLIK BİLİMLERİ LİSANSİYERLERİ</t>
  </si>
  <si>
    <t>c) KADROLARI BU SINIFA DAHİL OLUP DA YUKARIDA SAYILANLAR DIŞINDA KALANLARDAN;</t>
  </si>
  <si>
    <t>1- YÜKSEK ÖĞRENİM GÖRENLER;</t>
  </si>
  <si>
    <t>2- DİĞERLERİ;</t>
  </si>
  <si>
    <t>KADROLARI BU SINIFA DAHİL OLANLARDAN;</t>
  </si>
  <si>
    <t>C- ASKERİ PERSONEL EK GÖSTERGELERİ  (926 SAYILI KANUN)</t>
  </si>
  <si>
    <t>I SAYILI EK GÖSTERGE CETVELİ (SUBAYLAR İÇİN)</t>
  </si>
  <si>
    <t>RÜTBE</t>
  </si>
  <si>
    <t xml:space="preserve"> GENEL KURMAY BAŞKANI</t>
  </si>
  <si>
    <t>KUVVET KOMUTANLARI VE JANDARMA
GENEL KOMUTANI(ORGENERAL VE 
ORAMİRAL OLMAK KAYDIYLA)</t>
  </si>
  <si>
    <t>ORGENERAL-ORAMİRAL</t>
  </si>
  <si>
    <t>KORGENERAL-KORAMİRAL</t>
  </si>
  <si>
    <t>TÜMGENERAL-TÜMAMİRAL</t>
  </si>
  <si>
    <t>TUĞGENERAL-TUĞAMİRAL</t>
  </si>
  <si>
    <t>KIDEMLİ ALBAY</t>
  </si>
  <si>
    <t>ALBAY</t>
  </si>
  <si>
    <t>DİĞER SUBAYLAR( BU KANUNUN 
109 UNCU MADDESİNE GÖRE 
ASTSUBAYLIKTAN SUBAY OLANLAR DAHİL)</t>
  </si>
  <si>
    <t>3 SAYILI EK GÖSTERGE CETVELİ (ASTSUBAYLAR İÇİN)</t>
  </si>
  <si>
    <t>ASTSUBAYLAR</t>
  </si>
  <si>
    <t>4 SAYILI EK GÖSTERGE CETVELİ (ASKERİ HAKİM VE SAVCILAR İÇİN)</t>
  </si>
  <si>
    <t>a) 1 İNCİ DERECEDE 6 YILINI TAMAMLAMIŞ
VE ASKERİ YÜKSEK YARGI ORGANLARI
ÜYELİĞİNE SEÇİLME HAKKINI
KAYBETMEMİŞ OLANLARA</t>
  </si>
  <si>
    <t>b) 1 İNCİ DERECE AYLIĞINI ALMIŞ, 1 İNCİ
SINIFA GEÇİRİLMİŞ VE NİTELİKLERİNİ
MUHAFAZA EDENLERE</t>
  </si>
  <si>
    <t>c) DİĞERLERİNE</t>
  </si>
  <si>
    <t xml:space="preserve">                     D- ÖĞRETİM ELEMANLARININ EK GÖSTERGELERİ                              (2914 SAYILI KANUN)</t>
  </si>
  <si>
    <t>YÜKSEKÖĞRETİM KURULU BAŞKANI</t>
  </si>
  <si>
    <t>YÜKSEKÖĞRETİM KURULU ÜYELERİ</t>
  </si>
  <si>
    <t>YÜKSEKÖĞRETİM DENETİM KURULU ÜYELERİ</t>
  </si>
  <si>
    <t>PROFESÖRLERDEN REKTÖR,REKTÖR YARDIMCISI,DEKAN,DEKAN YARDIMCISI, YÜKSEKOKUL MÜDÜRÜ OLANLAR İLE PROFESÖRLÜK
KADROSUNDA DÖRTYILINI TAMAMLAMIŞ BULUNANLAR</t>
  </si>
  <si>
    <t>PROFESÖRLER</t>
  </si>
  <si>
    <t>DOÇENTLER</t>
  </si>
  <si>
    <t>1-3</t>
  </si>
  <si>
    <t>YARDIMCI DOÇENTLER</t>
  </si>
  <si>
    <t>1-5</t>
  </si>
  <si>
    <t>ÖĞRETİM GÖREVLİSİ, OKUTMANLAR, DİĞER ÖĞRETİM YARDIMCILARI</t>
  </si>
  <si>
    <t>3-7</t>
  </si>
  <si>
    <t xml:space="preserve">                    E- HAKİM VE SAVCILARIN EK GÖSTERGELERİ                             (2802 SAYILI KANUN)</t>
  </si>
  <si>
    <t>YARGITAY BİRİNCİ BAŞKANI</t>
  </si>
  <si>
    <t>DANIŞTAY BAŞKANI</t>
  </si>
  <si>
    <t>YARGITAY CUMHURİYET BAŞSAVCISI</t>
  </si>
  <si>
    <t>DANIŞTAY BAŞSAVCISI</t>
  </si>
  <si>
    <t>YARGITAY ÜYELERİ</t>
  </si>
  <si>
    <t>DANIŞTAY ÜYELERİ</t>
  </si>
  <si>
    <t>YARGITAY CUMHURİYET BAŞSAVCIVEKİLİ</t>
  </si>
  <si>
    <t>BİRİNCİ SINIF HAKİM VE SAVCILIKTA ÜÇ YILINI DOLDURUP YARGITAY VE DANIŞTAY ÜYELİĞİNE SEÇİLME HAKKINI KAYBETMEMİŞ OLANLAR</t>
  </si>
  <si>
    <t>ADALET BAKANLIĞI MÜSTEŞARI</t>
  </si>
  <si>
    <t>BİRİNCİ SINIFA AYRILMIŞ, BU SINIFA AYRILDIĞI TARİHTEN İTİBAREN DE MESLEKTE ÜÇ YILINI DOLDURMUŞ, YARGITAY VE DANIŞTAY ÜYELİĞİNE SEÇİLME HAKKINI KAZANMIŞ BİRİNCİ SINIF HAKİM VE SAVCILAR.</t>
  </si>
  <si>
    <t>BU KANUNA GÖRE BİRİNCİ SINIFA AYRILMALARINA KARAR VERİLMİŞ 
OLUP DA BİRİNCİ DERECE AYLIĞINI ALMIŞ OLAN HAKİM VE SAVCILAR</t>
  </si>
  <si>
    <t>DİĞER HAKİM VE SAVCILAR</t>
  </si>
  <si>
    <t>AKADEMİK TEŞVİK ÖDENEĞİ HESAPLAMA</t>
  </si>
  <si>
    <t>Akademik Teşvik Ödemesi Tutarı= En yüksek Devlet Memuru Brüt Aylığı Tutarı x Akademik kadro unvanlarına göre belirlenmiş oran x (akademik teşvik puan/100)</t>
  </si>
  <si>
    <t>AKADEMİK TEŞVİK HESAPLAMADA ÜNVANLARA GÖRE BELİRLENMİŞ ORANLAR</t>
  </si>
  <si>
    <t>Akademik Unvan</t>
  </si>
  <si>
    <t>Oran %</t>
  </si>
  <si>
    <t xml:space="preserve">Araş.Gör. Okutman Öğretim Gör. Uzman </t>
  </si>
  <si>
    <t>Akademik Teşvik Ödeneği</t>
  </si>
  <si>
    <t>2914 sy.kn. Ek 4.md. BKK</t>
  </si>
  <si>
    <t>2914 say.knn.</t>
  </si>
  <si>
    <t>14800  liraya kadar</t>
  </si>
  <si>
    <t>14800-34000 liraya kadar</t>
  </si>
  <si>
    <t>14800-34000  liraya kadar</t>
  </si>
  <si>
    <t>34.000 - 120.000 liraya kadar</t>
  </si>
  <si>
    <t>120.000 den Fazlası</t>
  </si>
  <si>
    <t>OCAK-HAZİRAN 2018</t>
  </si>
  <si>
    <t>ocak-Haziran 2018</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</si>
</sst>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0.0%"/>
    <numFmt numFmtId="184" formatCode="[$¥€-2]\ #,##0.00_);[Red]\([$€-2]\ #,##0.00\)"/>
  </numFmts>
  <fonts count="123">
    <font>
      <sz val="10"/>
      <name val="Arial Tur"/>
      <family val="0"/>
    </font>
    <font>
      <sz val="8"/>
      <name val="Arial Tur"/>
      <family val="2"/>
    </font>
    <font>
      <b/>
      <sz val="8"/>
      <color indexed="10"/>
      <name val="Arial Tur"/>
      <family val="0"/>
    </font>
    <font>
      <u val="single"/>
      <sz val="8"/>
      <name val="Arial Tur"/>
      <family val="2"/>
    </font>
    <font>
      <sz val="8"/>
      <color indexed="53"/>
      <name val="Arial Tur"/>
      <family val="2"/>
    </font>
    <font>
      <b/>
      <sz val="8"/>
      <name val="Arial TUR"/>
      <family val="2"/>
    </font>
    <font>
      <i/>
      <sz val="8"/>
      <name val="Arial Tur"/>
      <family val="0"/>
    </font>
    <font>
      <b/>
      <u val="single"/>
      <sz val="8"/>
      <color indexed="12"/>
      <name val="Arial Tur"/>
      <family val="0"/>
    </font>
    <font>
      <b/>
      <sz val="8"/>
      <color indexed="12"/>
      <name val="Arial Tur"/>
      <family val="0"/>
    </font>
    <font>
      <sz val="8"/>
      <color indexed="12"/>
      <name val="Arial Tur"/>
      <family val="0"/>
    </font>
    <font>
      <sz val="8"/>
      <color indexed="48"/>
      <name val="Arial Tur"/>
      <family val="2"/>
    </font>
    <font>
      <sz val="11"/>
      <color indexed="63"/>
      <name val="Times New Roman"/>
      <family val="1"/>
    </font>
    <font>
      <sz val="8"/>
      <color indexed="10"/>
      <name val="Arial Tur"/>
      <family val="0"/>
    </font>
    <font>
      <b/>
      <sz val="12"/>
      <name val="Arial Tur"/>
      <family val="0"/>
    </font>
    <font>
      <b/>
      <sz val="11"/>
      <name val="Arial Tur"/>
      <family val="0"/>
    </font>
    <font>
      <b/>
      <sz val="12"/>
      <name val="Arial"/>
      <family val="2"/>
    </font>
    <font>
      <b/>
      <sz val="10"/>
      <name val="Arial"/>
      <family val="2"/>
    </font>
    <font>
      <sz val="10"/>
      <name val="Arial"/>
      <family val="2"/>
    </font>
    <font>
      <sz val="8"/>
      <name val="Arial"/>
      <family val="2"/>
    </font>
    <font>
      <sz val="12"/>
      <name val="Times New Roman"/>
      <family val="1"/>
    </font>
    <font>
      <sz val="10"/>
      <color indexed="10"/>
      <name val="Arial Tur"/>
      <family val="0"/>
    </font>
    <font>
      <b/>
      <sz val="12"/>
      <color indexed="10"/>
      <name val="Arial Tur"/>
      <family val="0"/>
    </font>
    <font>
      <b/>
      <sz val="7"/>
      <color indexed="12"/>
      <name val="Arial Tur"/>
      <family val="0"/>
    </font>
    <font>
      <sz val="8"/>
      <color indexed="52"/>
      <name val="Arial Tur"/>
      <family val="2"/>
    </font>
    <font>
      <b/>
      <sz val="7"/>
      <color indexed="10"/>
      <name val="Arial Tur"/>
      <family val="0"/>
    </font>
    <font>
      <b/>
      <sz val="10"/>
      <name val="Arial Tur"/>
      <family val="0"/>
    </font>
    <font>
      <sz val="12"/>
      <name val="Arial Tur"/>
      <family val="0"/>
    </font>
    <font>
      <sz val="12"/>
      <color indexed="10"/>
      <name val="Arial Tur"/>
      <family val="0"/>
    </font>
    <font>
      <sz val="9"/>
      <name val="Arial Tur"/>
      <family val="0"/>
    </font>
    <font>
      <sz val="11"/>
      <name val="Arial Tur"/>
      <family val="0"/>
    </font>
    <font>
      <b/>
      <sz val="28"/>
      <color indexed="10"/>
      <name val="Algerian"/>
      <family val="5"/>
    </font>
    <font>
      <sz val="12"/>
      <name val="Arial"/>
      <family val="2"/>
    </font>
    <font>
      <b/>
      <sz val="28"/>
      <name val="Algerian"/>
      <family val="5"/>
    </font>
    <font>
      <b/>
      <sz val="20"/>
      <color indexed="10"/>
      <name val="Arial"/>
      <family val="2"/>
    </font>
    <font>
      <b/>
      <sz val="14"/>
      <color indexed="10"/>
      <name val="Arial"/>
      <family val="2"/>
    </font>
    <font>
      <sz val="16"/>
      <name val="Arial"/>
      <family val="2"/>
    </font>
    <font>
      <b/>
      <sz val="18"/>
      <color indexed="10"/>
      <name val="Arial"/>
      <family val="2"/>
    </font>
    <font>
      <b/>
      <sz val="13"/>
      <color indexed="10"/>
      <name val="Arial Tur"/>
      <family val="0"/>
    </font>
    <font>
      <b/>
      <sz val="9"/>
      <color indexed="10"/>
      <name val="Arial Tur"/>
      <family val="0"/>
    </font>
    <font>
      <b/>
      <sz val="9"/>
      <name val="Arial Tur"/>
      <family val="0"/>
    </font>
    <font>
      <sz val="14"/>
      <color indexed="10"/>
      <name val="Arial Tur"/>
      <family val="0"/>
    </font>
    <font>
      <b/>
      <sz val="12"/>
      <color indexed="10"/>
      <name val="Arial"/>
      <family val="2"/>
    </font>
    <font>
      <sz val="10"/>
      <name val="Tahoma"/>
      <family val="2"/>
    </font>
    <font>
      <b/>
      <sz val="10"/>
      <name val="Tahoma"/>
      <family val="2"/>
    </font>
    <font>
      <b/>
      <i/>
      <sz val="12"/>
      <color indexed="10"/>
      <name val="Calibri"/>
      <family val="2"/>
    </font>
    <font>
      <b/>
      <i/>
      <sz val="12"/>
      <color indexed="8"/>
      <name val="Calibri"/>
      <family val="2"/>
    </font>
    <font>
      <b/>
      <i/>
      <sz val="11"/>
      <color indexed="10"/>
      <name val="Calibri"/>
      <family val="2"/>
    </font>
    <font>
      <b/>
      <sz val="12"/>
      <name val="Calibri"/>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color indexed="56"/>
      <name val="Arial Tur"/>
      <family val="2"/>
    </font>
    <font>
      <b/>
      <sz val="10"/>
      <color indexed="63"/>
      <name val="Tahoma"/>
      <family val="2"/>
    </font>
    <font>
      <b/>
      <i/>
      <sz val="14"/>
      <color indexed="53"/>
      <name val="Calibri"/>
      <family val="2"/>
    </font>
    <font>
      <sz val="14"/>
      <color indexed="53"/>
      <name val="Calibri"/>
      <family val="2"/>
    </font>
    <font>
      <b/>
      <sz val="12"/>
      <color indexed="10"/>
      <name val="Calibri"/>
      <family val="2"/>
    </font>
    <font>
      <b/>
      <i/>
      <sz val="12"/>
      <name val="Calibri"/>
      <family val="2"/>
    </font>
    <font>
      <b/>
      <sz val="12"/>
      <color indexed="8"/>
      <name val="Calibri"/>
      <family val="2"/>
    </font>
    <font>
      <b/>
      <sz val="14"/>
      <color indexed="10"/>
      <name val="Calibri"/>
      <family val="2"/>
    </font>
    <font>
      <b/>
      <sz val="11"/>
      <name val="Calibri"/>
      <family val="2"/>
    </font>
    <font>
      <b/>
      <sz val="16"/>
      <color indexed="10"/>
      <name val="Calibri"/>
      <family val="2"/>
    </font>
    <font>
      <b/>
      <sz val="14"/>
      <name val="Calibri"/>
      <family val="2"/>
    </font>
    <font>
      <b/>
      <sz val="14"/>
      <color indexed="53"/>
      <name val="Calibri"/>
      <family val="2"/>
    </font>
    <font>
      <sz val="12"/>
      <color indexed="8"/>
      <name val="Calibri"/>
      <family val="2"/>
    </font>
    <font>
      <b/>
      <sz val="14"/>
      <color indexed="18"/>
      <name val="Calibri"/>
      <family val="2"/>
    </font>
    <font>
      <b/>
      <sz val="18"/>
      <color indexed="10"/>
      <name val="Calibri"/>
      <family val="2"/>
    </font>
    <font>
      <b/>
      <sz val="20"/>
      <color indexed="10"/>
      <name val="Calibri"/>
      <family val="2"/>
    </font>
    <font>
      <sz val="14"/>
      <color indexed="8"/>
      <name val="Calibri"/>
      <family val="2"/>
    </font>
    <font>
      <b/>
      <sz val="16"/>
      <name val="Calibri"/>
      <family val="2"/>
    </font>
    <font>
      <sz val="16"/>
      <color indexed="8"/>
      <name val="Calibri"/>
      <family val="2"/>
    </font>
    <font>
      <b/>
      <sz val="20"/>
      <color indexed="8"/>
      <name val="Calibri"/>
      <family val="2"/>
    </font>
    <font>
      <b/>
      <sz val="16"/>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8"/>
      <color rgb="FF002060"/>
      <name val="Arial Tur"/>
      <family val="2"/>
    </font>
    <font>
      <b/>
      <sz val="10"/>
      <color rgb="FF3E3E3E"/>
      <name val="Tahoma"/>
      <family val="2"/>
    </font>
    <font>
      <b/>
      <i/>
      <sz val="14"/>
      <color theme="9" tint="-0.24997000396251678"/>
      <name val="Calibri"/>
      <family val="2"/>
    </font>
    <font>
      <sz val="14"/>
      <color theme="9" tint="-0.24997000396251678"/>
      <name val="Calibri"/>
      <family val="2"/>
    </font>
    <font>
      <b/>
      <sz val="12"/>
      <color rgb="FFFF0000"/>
      <name val="Calibri"/>
      <family val="2"/>
    </font>
    <font>
      <b/>
      <i/>
      <sz val="12"/>
      <color theme="1"/>
      <name val="Calibri"/>
      <family val="2"/>
    </font>
    <font>
      <b/>
      <i/>
      <sz val="12"/>
      <color rgb="FFFF0000"/>
      <name val="Calibri"/>
      <family val="2"/>
    </font>
    <font>
      <b/>
      <sz val="12"/>
      <color theme="1"/>
      <name val="Calibri"/>
      <family val="2"/>
    </font>
    <font>
      <b/>
      <sz val="14"/>
      <color rgb="FFFF0000"/>
      <name val="Calibri"/>
      <family val="2"/>
    </font>
    <font>
      <b/>
      <sz val="16"/>
      <color rgb="FFFF0000"/>
      <name val="Calibri"/>
      <family val="2"/>
    </font>
    <font>
      <b/>
      <i/>
      <sz val="14"/>
      <color theme="9" tint="-0.24993999302387238"/>
      <name val="Calibri"/>
      <family val="2"/>
    </font>
    <font>
      <b/>
      <sz val="14"/>
      <color theme="9" tint="-0.24997000396251678"/>
      <name val="Calibri"/>
      <family val="2"/>
    </font>
    <font>
      <b/>
      <sz val="20"/>
      <color theme="1"/>
      <name val="Calibri"/>
      <family val="2"/>
    </font>
    <font>
      <b/>
      <sz val="18"/>
      <color rgb="FFFF0000"/>
      <name val="Calibri"/>
      <family val="2"/>
    </font>
    <font>
      <b/>
      <sz val="16"/>
      <color theme="1"/>
      <name val="Calibri"/>
      <family val="2"/>
    </font>
    <font>
      <sz val="16"/>
      <color theme="1"/>
      <name val="Calibri"/>
      <family val="2"/>
    </font>
    <font>
      <sz val="14"/>
      <color theme="1"/>
      <name val="Calibri"/>
      <family val="2"/>
    </font>
    <font>
      <b/>
      <sz val="14"/>
      <color rgb="FF000099"/>
      <name val="Calibri"/>
      <family val="2"/>
    </font>
    <font>
      <sz val="12"/>
      <color theme="1"/>
      <name val="Calibri"/>
      <family val="2"/>
    </font>
    <font>
      <b/>
      <sz val="20"/>
      <color rgb="FFFF0000"/>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0"/>
        <bgColor indexed="64"/>
      </patternFill>
    </fill>
    <fill>
      <patternFill patternType="solid">
        <fgColor indexed="41"/>
        <bgColor indexed="64"/>
      </patternFill>
    </fill>
    <fill>
      <patternFill patternType="solid">
        <fgColor indexed="13"/>
        <bgColor indexed="64"/>
      </patternFill>
    </fill>
    <fill>
      <patternFill patternType="solid">
        <fgColor indexed="50"/>
        <bgColor indexed="64"/>
      </patternFill>
    </fill>
    <fill>
      <patternFill patternType="solid">
        <fgColor indexed="10"/>
        <bgColor indexed="64"/>
      </patternFill>
    </fill>
    <fill>
      <patternFill patternType="solid">
        <fgColor indexed="55"/>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
      <patternFill patternType="solid">
        <fgColor theme="2" tint="-0.24993999302387238"/>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9" tint="0.3999499976634979"/>
        <bgColor indexed="64"/>
      </patternFill>
    </fill>
    <fill>
      <patternFill patternType="solid">
        <fgColor theme="2" tint="-0.09996999800205231"/>
        <bgColor indexed="64"/>
      </patternFill>
    </fill>
    <fill>
      <patternFill patternType="solid">
        <fgColor theme="5" tint="0.5999600291252136"/>
        <bgColor indexed="64"/>
      </patternFill>
    </fill>
    <fill>
      <patternFill patternType="solid">
        <fgColor rgb="FFCCFF33"/>
        <bgColor indexed="64"/>
      </patternFill>
    </fill>
    <fill>
      <patternFill patternType="solid">
        <fgColor theme="4" tint="0.5999600291252136"/>
        <bgColor indexed="64"/>
      </patternFill>
    </fill>
    <fill>
      <patternFill patternType="solid">
        <fgColor theme="6" tint="0.3999499976634979"/>
        <bgColor indexed="64"/>
      </patternFill>
    </fill>
    <fill>
      <patternFill patternType="solid">
        <fgColor indexed="42"/>
        <bgColor indexed="64"/>
      </patternFill>
    </fill>
  </fills>
  <borders count="8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color indexed="63"/>
      </bottom>
    </border>
    <border>
      <left style="medium"/>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color indexed="63"/>
      </top>
      <bottom style="thin"/>
    </border>
    <border>
      <left style="thin"/>
      <right style="double"/>
      <top style="thin"/>
      <bottom style="thin"/>
    </border>
    <border>
      <left style="thin"/>
      <right style="double"/>
      <top>
        <color indexed="63"/>
      </top>
      <bottom style="thin"/>
    </border>
    <border>
      <left style="double"/>
      <right>
        <color indexed="63"/>
      </right>
      <top>
        <color indexed="63"/>
      </top>
      <bottom style="double"/>
    </border>
    <border>
      <left style="thin"/>
      <right style="double"/>
      <top>
        <color indexed="63"/>
      </top>
      <bottom style="double"/>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right style="medium"/>
      <top/>
      <bottom/>
    </border>
    <border>
      <left>
        <color indexed="63"/>
      </left>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right>
        <color indexed="63"/>
      </right>
      <top>
        <color indexed="63"/>
      </top>
      <bottom style="hair"/>
    </border>
    <border>
      <left>
        <color indexed="63"/>
      </left>
      <right>
        <color indexed="63"/>
      </right>
      <top>
        <color indexed="63"/>
      </top>
      <bottom style="hair"/>
    </border>
    <border>
      <left style="thin"/>
      <right style="medium"/>
      <top style="medium"/>
      <bottom/>
    </border>
    <border>
      <left style="thin"/>
      <right style="medium"/>
      <top/>
      <bottom/>
    </border>
    <border>
      <left style="thin"/>
      <right style="medium"/>
      <top/>
      <bottom style="medium"/>
    </border>
    <border>
      <left style="medium"/>
      <right style="medium"/>
      <top/>
      <bottom/>
    </border>
    <border>
      <left style="medium"/>
      <right style="medium"/>
      <top/>
      <bottom style="medium"/>
    </border>
    <border>
      <left style="thin"/>
      <right/>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1" applyNumberFormat="0" applyFill="0" applyAlignment="0" applyProtection="0"/>
    <xf numFmtId="0" fontId="91" fillId="0" borderId="2" applyNumberFormat="0" applyFill="0" applyAlignment="0" applyProtection="0"/>
    <xf numFmtId="0" fontId="92" fillId="0" borderId="3" applyNumberFormat="0" applyFill="0" applyAlignment="0" applyProtection="0"/>
    <xf numFmtId="0" fontId="93" fillId="0" borderId="4" applyNumberFormat="0" applyFill="0" applyAlignment="0" applyProtection="0"/>
    <xf numFmtId="0" fontId="93" fillId="0" borderId="0" applyNumberFormat="0" applyFill="0" applyBorder="0" applyAlignment="0" applyProtection="0"/>
    <xf numFmtId="177" fontId="0" fillId="0" borderId="0" applyFont="0" applyFill="0" applyBorder="0" applyAlignment="0" applyProtection="0"/>
    <xf numFmtId="0" fontId="94" fillId="20" borderId="5" applyNumberFormat="0" applyAlignment="0" applyProtection="0"/>
    <xf numFmtId="0" fontId="95" fillId="21" borderId="6" applyNumberFormat="0" applyAlignment="0" applyProtection="0"/>
    <xf numFmtId="0" fontId="96" fillId="20" borderId="6" applyNumberFormat="0" applyAlignment="0" applyProtection="0"/>
    <xf numFmtId="0" fontId="97" fillId="22" borderId="7" applyNumberFormat="0" applyAlignment="0" applyProtection="0"/>
    <xf numFmtId="0" fontId="98" fillId="23" borderId="0" applyNumberFormat="0" applyBorder="0" applyAlignment="0" applyProtection="0"/>
    <xf numFmtId="0" fontId="99" fillId="24" borderId="0" applyNumberFormat="0" applyBorder="0" applyAlignment="0" applyProtection="0"/>
    <xf numFmtId="0" fontId="86" fillId="0" borderId="0">
      <alignment/>
      <protection/>
    </xf>
    <xf numFmtId="0" fontId="0" fillId="25" borderId="8" applyNumberFormat="0" applyFont="0" applyAlignment="0" applyProtection="0"/>
    <xf numFmtId="0" fontId="100"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xf numFmtId="179" fontId="0" fillId="0" borderId="0" applyFont="0" applyFill="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9" fontId="0" fillId="0" borderId="0" applyFont="0" applyFill="0" applyBorder="0" applyAlignment="0" applyProtection="0"/>
  </cellStyleXfs>
  <cellXfs count="803">
    <xf numFmtId="0" fontId="0" fillId="0" borderId="0" xfId="0" applyAlignment="1">
      <alignment/>
    </xf>
    <xf numFmtId="0" fontId="1" fillId="0" borderId="0" xfId="0" applyFont="1" applyAlignment="1">
      <alignment/>
    </xf>
    <xf numFmtId="0" fontId="1" fillId="0" borderId="10" xfId="0" applyFont="1" applyBorder="1" applyAlignment="1">
      <alignment/>
    </xf>
    <xf numFmtId="0" fontId="2" fillId="33" borderId="10" xfId="0" applyNumberFormat="1" applyFont="1" applyFill="1" applyBorder="1" applyAlignment="1">
      <alignment/>
    </xf>
    <xf numFmtId="0" fontId="1" fillId="0" borderId="11" xfId="0" applyFont="1" applyBorder="1" applyAlignment="1">
      <alignment/>
    </xf>
    <xf numFmtId="0" fontId="2"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3" fillId="0" borderId="0" xfId="0" applyFont="1" applyAlignment="1">
      <alignment/>
    </xf>
    <xf numFmtId="0" fontId="2" fillId="0" borderId="10" xfId="0" applyFont="1" applyBorder="1" applyAlignment="1">
      <alignment/>
    </xf>
    <xf numFmtId="3" fontId="1" fillId="0" borderId="10" xfId="0" applyNumberFormat="1" applyFont="1" applyBorder="1" applyAlignment="1">
      <alignment horizontal="center"/>
    </xf>
    <xf numFmtId="4" fontId="1" fillId="0" borderId="14" xfId="0" applyNumberFormat="1"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xf>
    <xf numFmtId="0" fontId="1" fillId="0" borderId="10" xfId="0" applyFont="1" applyBorder="1" applyAlignment="1">
      <alignment/>
    </xf>
    <xf numFmtId="4" fontId="1" fillId="0" borderId="10" xfId="0" applyNumberFormat="1" applyFont="1" applyBorder="1" applyAlignment="1">
      <alignment horizontal="center"/>
    </xf>
    <xf numFmtId="3" fontId="1" fillId="0" borderId="0" xfId="0" applyNumberFormat="1" applyFont="1" applyAlignment="1">
      <alignment/>
    </xf>
    <xf numFmtId="0" fontId="1" fillId="0" borderId="15" xfId="0" applyFont="1" applyBorder="1" applyAlignment="1">
      <alignment/>
    </xf>
    <xf numFmtId="0" fontId="1" fillId="0" borderId="16" xfId="0" applyFont="1" applyBorder="1" applyAlignment="1">
      <alignment/>
    </xf>
    <xf numFmtId="0" fontId="1" fillId="0" borderId="10" xfId="0" applyFont="1" applyBorder="1" applyAlignment="1">
      <alignment horizontal="center"/>
    </xf>
    <xf numFmtId="4" fontId="1" fillId="0" borderId="16" xfId="0" applyNumberFormat="1" applyFont="1" applyBorder="1" applyAlignment="1">
      <alignment horizontal="center"/>
    </xf>
    <xf numFmtId="0" fontId="1" fillId="0" borderId="17" xfId="0" applyFont="1" applyBorder="1" applyAlignment="1">
      <alignment/>
    </xf>
    <xf numFmtId="3" fontId="1" fillId="0" borderId="0" xfId="54" applyNumberFormat="1" applyFont="1" applyBorder="1" applyAlignment="1">
      <alignment horizontal="center"/>
    </xf>
    <xf numFmtId="0" fontId="1" fillId="0" borderId="0" xfId="0" applyFont="1" applyAlignment="1">
      <alignment horizontal="center"/>
    </xf>
    <xf numFmtId="0" fontId="1" fillId="0" borderId="11" xfId="0" applyFont="1" applyBorder="1" applyAlignment="1">
      <alignment/>
    </xf>
    <xf numFmtId="0" fontId="1" fillId="0" borderId="18" xfId="0" applyFont="1" applyBorder="1" applyAlignment="1">
      <alignment/>
    </xf>
    <xf numFmtId="0" fontId="1" fillId="0" borderId="11" xfId="0" applyFont="1" applyBorder="1" applyAlignment="1">
      <alignment horizontal="center"/>
    </xf>
    <xf numFmtId="0" fontId="1" fillId="0" borderId="0" xfId="0" applyFont="1" applyBorder="1" applyAlignment="1">
      <alignment horizontal="center"/>
    </xf>
    <xf numFmtId="0" fontId="4" fillId="0" borderId="0" xfId="0" applyFont="1" applyAlignment="1">
      <alignment/>
    </xf>
    <xf numFmtId="0" fontId="1" fillId="0" borderId="19" xfId="0" applyFont="1" applyBorder="1" applyAlignment="1">
      <alignment/>
    </xf>
    <xf numFmtId="0" fontId="1" fillId="0" borderId="14" xfId="0" applyFont="1" applyBorder="1" applyAlignment="1">
      <alignment horizontal="center"/>
    </xf>
    <xf numFmtId="0" fontId="1" fillId="0" borderId="14" xfId="0" applyFont="1" applyBorder="1" applyAlignment="1">
      <alignment/>
    </xf>
    <xf numFmtId="0" fontId="1" fillId="0" borderId="20" xfId="0" applyFont="1" applyBorder="1" applyAlignment="1">
      <alignment/>
    </xf>
    <xf numFmtId="0" fontId="1" fillId="0" borderId="21" xfId="0" applyFont="1" applyBorder="1" applyAlignment="1">
      <alignment/>
    </xf>
    <xf numFmtId="0" fontId="4" fillId="0" borderId="10" xfId="0" applyFont="1" applyBorder="1" applyAlignment="1">
      <alignment horizontal="center"/>
    </xf>
    <xf numFmtId="0" fontId="1" fillId="0" borderId="22" xfId="0" applyFont="1" applyBorder="1" applyAlignment="1">
      <alignment/>
    </xf>
    <xf numFmtId="0" fontId="1" fillId="0" borderId="18" xfId="0" applyFont="1" applyBorder="1" applyAlignment="1">
      <alignment horizontal="center"/>
    </xf>
    <xf numFmtId="3" fontId="1" fillId="0" borderId="10" xfId="0" applyNumberFormat="1" applyFont="1" applyBorder="1" applyAlignment="1">
      <alignment/>
    </xf>
    <xf numFmtId="4" fontId="1" fillId="0" borderId="10" xfId="0" applyNumberFormat="1" applyFont="1" applyBorder="1" applyAlignment="1">
      <alignment horizontal="right"/>
    </xf>
    <xf numFmtId="0" fontId="1" fillId="33" borderId="10" xfId="0" applyFont="1" applyFill="1" applyBorder="1" applyAlignment="1">
      <alignment/>
    </xf>
    <xf numFmtId="4" fontId="1" fillId="0" borderId="0" xfId="0" applyNumberFormat="1" applyFont="1" applyBorder="1" applyAlignment="1">
      <alignment horizontal="center"/>
    </xf>
    <xf numFmtId="4" fontId="1" fillId="0" borderId="0" xfId="0" applyNumberFormat="1" applyFont="1" applyBorder="1" applyAlignment="1">
      <alignment horizontal="right"/>
    </xf>
    <xf numFmtId="0" fontId="1" fillId="0" borderId="17" xfId="0" applyFont="1" applyBorder="1" applyAlignment="1">
      <alignment horizontal="center"/>
    </xf>
    <xf numFmtId="0" fontId="1" fillId="0" borderId="19" xfId="0" applyFont="1" applyBorder="1" applyAlignment="1">
      <alignment horizontal="left"/>
    </xf>
    <xf numFmtId="0" fontId="1" fillId="0" borderId="23" xfId="0" applyFont="1" applyBorder="1" applyAlignment="1">
      <alignment horizontal="left"/>
    </xf>
    <xf numFmtId="0" fontId="1" fillId="0" borderId="21" xfId="0" applyFont="1" applyBorder="1" applyAlignment="1">
      <alignment horizontal="left"/>
    </xf>
    <xf numFmtId="0" fontId="1" fillId="0" borderId="17" xfId="0" applyFont="1" applyBorder="1" applyAlignment="1">
      <alignment horizontal="left"/>
    </xf>
    <xf numFmtId="0" fontId="1" fillId="0" borderId="0" xfId="0" applyFont="1" applyBorder="1" applyAlignment="1">
      <alignment horizontal="left"/>
    </xf>
    <xf numFmtId="0" fontId="1" fillId="0" borderId="22"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8"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14" xfId="0" applyFont="1" applyBorder="1" applyAlignment="1">
      <alignment horizontal="left"/>
    </xf>
    <xf numFmtId="4" fontId="1" fillId="0" borderId="14" xfId="0" applyNumberFormat="1" applyFont="1" applyBorder="1" applyAlignment="1">
      <alignment horizontal="right"/>
    </xf>
    <xf numFmtId="0" fontId="7" fillId="0" borderId="0" xfId="0" applyFont="1" applyAlignment="1">
      <alignment/>
    </xf>
    <xf numFmtId="0" fontId="8" fillId="0" borderId="13" xfId="0" applyFont="1" applyBorder="1" applyAlignment="1">
      <alignment/>
    </xf>
    <xf numFmtId="0" fontId="9" fillId="0" borderId="13" xfId="0" applyFont="1" applyBorder="1" applyAlignment="1">
      <alignment/>
    </xf>
    <xf numFmtId="0" fontId="1" fillId="0" borderId="0" xfId="0" applyFont="1" applyFill="1" applyAlignment="1">
      <alignment/>
    </xf>
    <xf numFmtId="0" fontId="1" fillId="0" borderId="0" xfId="0" applyFont="1" applyFill="1" applyAlignment="1">
      <alignment horizontal="center"/>
    </xf>
    <xf numFmtId="0" fontId="1" fillId="0" borderId="10" xfId="0" applyFont="1" applyFill="1" applyBorder="1" applyAlignment="1">
      <alignment horizontal="center"/>
    </xf>
    <xf numFmtId="4" fontId="1" fillId="0" borderId="10" xfId="0" applyNumberFormat="1" applyFont="1" applyFill="1" applyBorder="1" applyAlignment="1">
      <alignment horizontal="center"/>
    </xf>
    <xf numFmtId="0" fontId="1" fillId="0" borderId="23" xfId="0" applyFont="1" applyFill="1" applyBorder="1" applyAlignment="1">
      <alignment/>
    </xf>
    <xf numFmtId="0" fontId="10" fillId="0" borderId="13" xfId="0" applyFont="1" applyBorder="1" applyAlignment="1">
      <alignment/>
    </xf>
    <xf numFmtId="0" fontId="8" fillId="0" borderId="0" xfId="0" applyFont="1" applyAlignment="1">
      <alignment/>
    </xf>
    <xf numFmtId="0" fontId="11" fillId="0" borderId="0" xfId="0" applyFont="1" applyBorder="1" applyAlignment="1">
      <alignment horizontal="justify"/>
    </xf>
    <xf numFmtId="9" fontId="11" fillId="0" borderId="0" xfId="0" applyNumberFormat="1" applyFont="1" applyBorder="1" applyAlignment="1">
      <alignment horizontal="justify"/>
    </xf>
    <xf numFmtId="0" fontId="1" fillId="0" borderId="12" xfId="0" applyFont="1" applyBorder="1" applyAlignment="1">
      <alignment/>
    </xf>
    <xf numFmtId="0" fontId="1" fillId="0" borderId="10" xfId="0" applyFont="1" applyBorder="1" applyAlignment="1">
      <alignment horizontal="right"/>
    </xf>
    <xf numFmtId="0" fontId="2" fillId="34" borderId="15" xfId="0" applyFont="1" applyFill="1" applyBorder="1" applyAlignment="1">
      <alignment/>
    </xf>
    <xf numFmtId="0" fontId="12" fillId="34" borderId="16" xfId="0" applyFont="1" applyFill="1" applyBorder="1" applyAlignment="1">
      <alignment/>
    </xf>
    <xf numFmtId="0" fontId="12" fillId="34" borderId="14" xfId="0" applyFont="1" applyFill="1" applyBorder="1" applyAlignment="1">
      <alignment horizontal="center"/>
    </xf>
    <xf numFmtId="0" fontId="12" fillId="35" borderId="12" xfId="0" applyFont="1" applyFill="1" applyBorder="1" applyAlignment="1">
      <alignment/>
    </xf>
    <xf numFmtId="0" fontId="12" fillId="35" borderId="13" xfId="0" applyFont="1" applyFill="1" applyBorder="1" applyAlignment="1">
      <alignment/>
    </xf>
    <xf numFmtId="0" fontId="12" fillId="35" borderId="11" xfId="0" applyFont="1" applyFill="1" applyBorder="1" applyAlignment="1">
      <alignment horizontal="center"/>
    </xf>
    <xf numFmtId="0" fontId="12" fillId="35" borderId="15"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center"/>
    </xf>
    <xf numFmtId="0" fontId="5" fillId="0" borderId="0" xfId="0" applyFont="1" applyBorder="1" applyAlignment="1">
      <alignment/>
    </xf>
    <xf numFmtId="0" fontId="6" fillId="0" borderId="0" xfId="0" applyFont="1" applyBorder="1" applyAlignment="1">
      <alignment/>
    </xf>
    <xf numFmtId="0" fontId="1" fillId="0" borderId="0" xfId="0" applyFont="1" applyFill="1" applyBorder="1" applyAlignment="1">
      <alignment/>
    </xf>
    <xf numFmtId="0" fontId="13" fillId="0" borderId="0" xfId="0" applyFont="1" applyAlignment="1">
      <alignment/>
    </xf>
    <xf numFmtId="0" fontId="13" fillId="0" borderId="0" xfId="0" applyFont="1" applyAlignment="1">
      <alignment horizontal="left"/>
    </xf>
    <xf numFmtId="0" fontId="1" fillId="0" borderId="0" xfId="0" applyFont="1" applyBorder="1" applyAlignment="1">
      <alignment/>
    </xf>
    <xf numFmtId="4" fontId="0" fillId="0" borderId="10" xfId="0" applyNumberFormat="1" applyBorder="1" applyAlignment="1">
      <alignment/>
    </xf>
    <xf numFmtId="0" fontId="1" fillId="0" borderId="10" xfId="0" applyFont="1" applyFill="1" applyBorder="1" applyAlignment="1">
      <alignment/>
    </xf>
    <xf numFmtId="0" fontId="1" fillId="35" borderId="10" xfId="0" applyFont="1" applyFill="1" applyBorder="1" applyAlignment="1">
      <alignment/>
    </xf>
    <xf numFmtId="4" fontId="0" fillId="35" borderId="10" xfId="0" applyNumberFormat="1" applyFill="1" applyBorder="1" applyAlignment="1">
      <alignment/>
    </xf>
    <xf numFmtId="0" fontId="0" fillId="0" borderId="0" xfId="0" applyBorder="1" applyAlignment="1">
      <alignment/>
    </xf>
    <xf numFmtId="0" fontId="1" fillId="0" borderId="10" xfId="0" applyFont="1" applyBorder="1" applyAlignment="1">
      <alignment/>
    </xf>
    <xf numFmtId="4" fontId="0" fillId="0" borderId="0" xfId="0" applyNumberFormat="1" applyBorder="1" applyAlignment="1">
      <alignment/>
    </xf>
    <xf numFmtId="0" fontId="1" fillId="0" borderId="0" xfId="0" applyFont="1" applyBorder="1" applyAlignment="1" quotePrefix="1">
      <alignment horizontal="center"/>
    </xf>
    <xf numFmtId="0" fontId="1" fillId="0" borderId="0" xfId="0" applyFont="1" applyFill="1" applyBorder="1" applyAlignment="1">
      <alignment horizontal="center"/>
    </xf>
    <xf numFmtId="4" fontId="1" fillId="0" borderId="0" xfId="0" applyNumberFormat="1" applyFont="1" applyFill="1" applyBorder="1" applyAlignment="1">
      <alignment horizontal="center"/>
    </xf>
    <xf numFmtId="0" fontId="5" fillId="0" borderId="0" xfId="0" applyFont="1" applyFill="1" applyBorder="1" applyAlignment="1">
      <alignment/>
    </xf>
    <xf numFmtId="3" fontId="1" fillId="0" borderId="0" xfId="0" applyNumberFormat="1" applyFont="1" applyFill="1" applyBorder="1" applyAlignment="1">
      <alignment horizontal="center"/>
    </xf>
    <xf numFmtId="0" fontId="14" fillId="0" borderId="0" xfId="0" applyFont="1" applyAlignment="1">
      <alignment horizontal="center"/>
    </xf>
    <xf numFmtId="0" fontId="16" fillId="36" borderId="24" xfId="0" applyFont="1" applyFill="1" applyBorder="1" applyAlignment="1">
      <alignment horizontal="center" vertical="center"/>
    </xf>
    <xf numFmtId="9" fontId="18" fillId="37" borderId="10" xfId="0" applyNumberFormat="1" applyFont="1" applyFill="1" applyBorder="1" applyAlignment="1">
      <alignment horizontal="center"/>
    </xf>
    <xf numFmtId="0" fontId="0" fillId="37" borderId="10" xfId="0" applyFill="1" applyBorder="1" applyAlignment="1">
      <alignment/>
    </xf>
    <xf numFmtId="183" fontId="18" fillId="37" borderId="10" xfId="0" applyNumberFormat="1" applyFont="1" applyFill="1" applyBorder="1" applyAlignment="1">
      <alignment horizontal="center"/>
    </xf>
    <xf numFmtId="2" fontId="5" fillId="37" borderId="10" xfId="0" applyNumberFormat="1" applyFont="1" applyFill="1" applyBorder="1" applyAlignment="1">
      <alignment horizontal="center"/>
    </xf>
    <xf numFmtId="0" fontId="1" fillId="0" borderId="10" xfId="0" applyFont="1" applyBorder="1" applyAlignment="1" quotePrefix="1">
      <alignment horizontal="center"/>
    </xf>
    <xf numFmtId="0" fontId="5" fillId="37" borderId="15" xfId="0" applyFont="1" applyFill="1" applyBorder="1" applyAlignment="1">
      <alignment/>
    </xf>
    <xf numFmtId="17" fontId="1" fillId="0" borderId="10" xfId="0" applyNumberFormat="1" applyFont="1" applyBorder="1" applyAlignment="1">
      <alignment horizontal="center"/>
    </xf>
    <xf numFmtId="0" fontId="5" fillId="35" borderId="10" xfId="0" applyFont="1" applyFill="1" applyBorder="1" applyAlignment="1">
      <alignment/>
    </xf>
    <xf numFmtId="0" fontId="2" fillId="35" borderId="10" xfId="0" applyFont="1" applyFill="1" applyBorder="1" applyAlignment="1">
      <alignment horizontal="center"/>
    </xf>
    <xf numFmtId="3" fontId="2" fillId="35" borderId="10" xfId="0" applyNumberFormat="1" applyFont="1" applyFill="1" applyBorder="1" applyAlignment="1">
      <alignment horizontal="center"/>
    </xf>
    <xf numFmtId="0" fontId="1" fillId="0" borderId="10" xfId="0" applyFont="1" applyFill="1" applyBorder="1" applyAlignment="1">
      <alignment horizontal="center"/>
    </xf>
    <xf numFmtId="0" fontId="1" fillId="35" borderId="10" xfId="0" applyFont="1" applyFill="1" applyBorder="1" applyAlignment="1">
      <alignment horizontal="center"/>
    </xf>
    <xf numFmtId="4" fontId="1" fillId="0" borderId="10" xfId="0" applyNumberFormat="1" applyFont="1" applyFill="1" applyBorder="1" applyAlignment="1">
      <alignment horizontal="center"/>
    </xf>
    <xf numFmtId="0" fontId="13" fillId="0" borderId="0" xfId="0" applyFont="1" applyFill="1" applyBorder="1" applyAlignment="1">
      <alignment vertical="center"/>
    </xf>
    <xf numFmtId="0" fontId="17" fillId="37" borderId="25" xfId="0" applyFont="1" applyFill="1" applyBorder="1" applyAlignment="1">
      <alignment horizontal="left"/>
    </xf>
    <xf numFmtId="0" fontId="0" fillId="37" borderId="25" xfId="0" applyFill="1" applyBorder="1" applyAlignment="1">
      <alignment/>
    </xf>
    <xf numFmtId="0" fontId="17" fillId="37" borderId="25" xfId="0" applyFont="1" applyFill="1" applyBorder="1" applyAlignment="1">
      <alignment/>
    </xf>
    <xf numFmtId="0" fontId="19" fillId="37" borderId="25" xfId="0" applyFont="1" applyFill="1" applyBorder="1" applyAlignment="1">
      <alignment/>
    </xf>
    <xf numFmtId="0" fontId="23" fillId="0" borderId="0" xfId="0" applyFont="1" applyAlignment="1">
      <alignment/>
    </xf>
    <xf numFmtId="0" fontId="20" fillId="0" borderId="0" xfId="0" applyFont="1" applyFill="1" applyBorder="1" applyAlignment="1">
      <alignment/>
    </xf>
    <xf numFmtId="0" fontId="21" fillId="0" borderId="0" xfId="0" applyFont="1" applyFill="1" applyBorder="1" applyAlignment="1">
      <alignment horizontal="left"/>
    </xf>
    <xf numFmtId="0" fontId="24" fillId="0" borderId="0" xfId="0" applyFont="1" applyBorder="1" applyAlignment="1">
      <alignment/>
    </xf>
    <xf numFmtId="4" fontId="0" fillId="0" borderId="0" xfId="0" applyNumberFormat="1" applyFill="1" applyBorder="1" applyAlignment="1">
      <alignment/>
    </xf>
    <xf numFmtId="0" fontId="0" fillId="0" borderId="0" xfId="0" applyAlignment="1">
      <alignment horizontal="center"/>
    </xf>
    <xf numFmtId="0" fontId="26" fillId="0" borderId="0" xfId="0" applyFont="1" applyAlignment="1">
      <alignment/>
    </xf>
    <xf numFmtId="0" fontId="28" fillId="0" borderId="10" xfId="0" applyFont="1" applyBorder="1" applyAlignment="1">
      <alignment horizontal="center"/>
    </xf>
    <xf numFmtId="0" fontId="31" fillId="0" borderId="0" xfId="0" applyFont="1" applyFill="1" applyAlignment="1">
      <alignment/>
    </xf>
    <xf numFmtId="0" fontId="32" fillId="0" borderId="0" xfId="0" applyFont="1" applyFill="1" applyBorder="1" applyAlignment="1">
      <alignment horizontal="center"/>
    </xf>
    <xf numFmtId="0" fontId="33" fillId="0" borderId="26" xfId="0" applyFont="1" applyFill="1" applyBorder="1" applyAlignment="1">
      <alignment/>
    </xf>
    <xf numFmtId="0" fontId="31" fillId="0" borderId="27" xfId="0" applyFont="1" applyFill="1" applyBorder="1" applyAlignment="1">
      <alignment/>
    </xf>
    <xf numFmtId="0" fontId="31" fillId="0" borderId="28" xfId="0" applyFont="1" applyFill="1" applyBorder="1" applyAlignment="1">
      <alignment/>
    </xf>
    <xf numFmtId="0" fontId="34" fillId="0" borderId="29" xfId="0" applyFont="1" applyFill="1" applyBorder="1" applyAlignment="1">
      <alignment/>
    </xf>
    <xf numFmtId="0" fontId="31" fillId="0" borderId="30" xfId="0" applyFont="1" applyFill="1" applyBorder="1" applyAlignment="1">
      <alignment/>
    </xf>
    <xf numFmtId="0" fontId="31" fillId="0" borderId="31" xfId="0" applyFont="1" applyFill="1" applyBorder="1" applyAlignment="1">
      <alignment horizontal="center"/>
    </xf>
    <xf numFmtId="0" fontId="35" fillId="0" borderId="32" xfId="0" applyFont="1" applyFill="1" applyBorder="1" applyAlignment="1">
      <alignment/>
    </xf>
    <xf numFmtId="0" fontId="31" fillId="0" borderId="33" xfId="0" applyFont="1" applyFill="1" applyBorder="1" applyAlignment="1">
      <alignment horizontal="center"/>
    </xf>
    <xf numFmtId="0" fontId="31" fillId="0" borderId="34" xfId="0" applyFont="1" applyFill="1" applyBorder="1" applyAlignment="1">
      <alignment horizontal="center"/>
    </xf>
    <xf numFmtId="0" fontId="35" fillId="0" borderId="35" xfId="0" applyFont="1" applyFill="1" applyBorder="1" applyAlignment="1">
      <alignment/>
    </xf>
    <xf numFmtId="0" fontId="31" fillId="0" borderId="36" xfId="0" applyFont="1" applyFill="1" applyBorder="1" applyAlignment="1">
      <alignment horizontal="center"/>
    </xf>
    <xf numFmtId="0" fontId="34" fillId="34" borderId="0" xfId="0" applyFont="1" applyFill="1" applyAlignment="1">
      <alignment/>
    </xf>
    <xf numFmtId="0" fontId="31" fillId="34" borderId="0" xfId="0" applyFont="1" applyFill="1" applyBorder="1" applyAlignment="1">
      <alignment/>
    </xf>
    <xf numFmtId="0" fontId="31" fillId="34" borderId="0" xfId="0" applyFont="1" applyFill="1" applyAlignment="1">
      <alignment/>
    </xf>
    <xf numFmtId="0" fontId="31" fillId="34" borderId="10" xfId="0" applyFont="1" applyFill="1" applyBorder="1" applyAlignment="1">
      <alignment/>
    </xf>
    <xf numFmtId="0" fontId="31" fillId="34" borderId="10" xfId="0" applyFont="1" applyFill="1" applyBorder="1" applyAlignment="1">
      <alignment horizontal="center"/>
    </xf>
    <xf numFmtId="4" fontId="31" fillId="34" borderId="10" xfId="0" applyNumberFormat="1" applyFont="1" applyFill="1" applyBorder="1" applyAlignment="1">
      <alignment horizontal="right"/>
    </xf>
    <xf numFmtId="0" fontId="31" fillId="0" borderId="37" xfId="0" applyFont="1" applyFill="1" applyBorder="1" applyAlignment="1">
      <alignment wrapText="1"/>
    </xf>
    <xf numFmtId="0" fontId="31" fillId="0" borderId="38" xfId="0" applyFont="1" applyFill="1" applyBorder="1" applyAlignment="1">
      <alignment horizontal="center" wrapText="1"/>
    </xf>
    <xf numFmtId="0" fontId="31" fillId="0" borderId="0" xfId="0" applyFont="1" applyFill="1" applyBorder="1" applyAlignment="1">
      <alignment/>
    </xf>
    <xf numFmtId="0" fontId="31" fillId="34" borderId="0" xfId="0" applyFont="1" applyFill="1" applyBorder="1" applyAlignment="1">
      <alignment horizontal="center"/>
    </xf>
    <xf numFmtId="0" fontId="31" fillId="34" borderId="0" xfId="0" applyFont="1" applyFill="1" applyBorder="1" applyAlignment="1">
      <alignment horizontal="right"/>
    </xf>
    <xf numFmtId="0" fontId="34" fillId="0" borderId="0" xfId="0" applyFont="1" applyFill="1" applyAlignment="1">
      <alignment/>
    </xf>
    <xf numFmtId="0" fontId="31" fillId="0" borderId="10" xfId="0" applyFont="1" applyFill="1" applyBorder="1" applyAlignment="1">
      <alignment/>
    </xf>
    <xf numFmtId="0" fontId="31" fillId="0" borderId="11" xfId="0" applyFont="1" applyFill="1" applyBorder="1" applyAlignment="1">
      <alignment/>
    </xf>
    <xf numFmtId="0" fontId="31" fillId="0" borderId="0" xfId="0" applyFont="1" applyFill="1" applyAlignment="1">
      <alignment horizontal="right"/>
    </xf>
    <xf numFmtId="0" fontId="34" fillId="0" borderId="19" xfId="0" applyFont="1" applyFill="1" applyBorder="1" applyAlignment="1">
      <alignment/>
    </xf>
    <xf numFmtId="0" fontId="31" fillId="0" borderId="23" xfId="0" applyFont="1" applyFill="1" applyBorder="1" applyAlignment="1">
      <alignment/>
    </xf>
    <xf numFmtId="2" fontId="31" fillId="0" borderId="23" xfId="0" applyNumberFormat="1" applyFont="1" applyFill="1" applyBorder="1" applyAlignment="1">
      <alignment/>
    </xf>
    <xf numFmtId="0" fontId="31" fillId="0" borderId="21" xfId="0" applyFont="1" applyFill="1" applyBorder="1" applyAlignment="1">
      <alignment/>
    </xf>
    <xf numFmtId="0" fontId="34" fillId="0" borderId="10" xfId="0" applyFont="1" applyFill="1" applyBorder="1" applyAlignment="1">
      <alignment/>
    </xf>
    <xf numFmtId="0" fontId="31" fillId="0" borderId="10" xfId="0" applyFont="1" applyFill="1" applyBorder="1" applyAlignment="1">
      <alignment horizontal="right"/>
    </xf>
    <xf numFmtId="0" fontId="31" fillId="0" borderId="39" xfId="0" applyFont="1" applyFill="1" applyBorder="1" applyAlignment="1">
      <alignment/>
    </xf>
    <xf numFmtId="0" fontId="31" fillId="0" borderId="40" xfId="0" applyFont="1" applyFill="1" applyBorder="1" applyAlignment="1">
      <alignment/>
    </xf>
    <xf numFmtId="4" fontId="31" fillId="0" borderId="41" xfId="0" applyNumberFormat="1" applyFont="1" applyFill="1" applyBorder="1" applyAlignment="1">
      <alignment/>
    </xf>
    <xf numFmtId="0" fontId="31" fillId="0" borderId="42" xfId="0" applyFont="1" applyFill="1" applyBorder="1" applyAlignment="1">
      <alignment/>
    </xf>
    <xf numFmtId="0" fontId="31" fillId="0" borderId="43" xfId="0" applyFont="1" applyFill="1" applyBorder="1" applyAlignment="1">
      <alignment/>
    </xf>
    <xf numFmtId="0" fontId="31" fillId="0" borderId="44" xfId="0" applyFont="1" applyFill="1" applyBorder="1" applyAlignment="1">
      <alignment/>
    </xf>
    <xf numFmtId="4" fontId="31" fillId="0" borderId="45" xfId="0" applyNumberFormat="1" applyFont="1" applyFill="1" applyBorder="1" applyAlignment="1">
      <alignment/>
    </xf>
    <xf numFmtId="0" fontId="31" fillId="0" borderId="18" xfId="0" applyFont="1" applyFill="1" applyBorder="1" applyAlignment="1">
      <alignment/>
    </xf>
    <xf numFmtId="0" fontId="26" fillId="0" borderId="10" xfId="0" applyFont="1" applyBorder="1" applyAlignment="1">
      <alignment horizontal="left"/>
    </xf>
    <xf numFmtId="0" fontId="26" fillId="0" borderId="10" xfId="0" applyFont="1" applyBorder="1" applyAlignment="1">
      <alignment/>
    </xf>
    <xf numFmtId="0" fontId="26" fillId="0" borderId="10" xfId="0" applyFont="1" applyBorder="1" applyAlignment="1">
      <alignment horizontal="center"/>
    </xf>
    <xf numFmtId="0" fontId="26" fillId="0" borderId="10" xfId="0" applyFont="1" applyBorder="1" applyAlignment="1">
      <alignment/>
    </xf>
    <xf numFmtId="0" fontId="31" fillId="37" borderId="0" xfId="0" applyFont="1" applyFill="1" applyAlignment="1">
      <alignment/>
    </xf>
    <xf numFmtId="0" fontId="31" fillId="37" borderId="38" xfId="0" applyFont="1" applyFill="1" applyBorder="1" applyAlignment="1">
      <alignment horizontal="right" wrapText="1"/>
    </xf>
    <xf numFmtId="0" fontId="0" fillId="37" borderId="15" xfId="0" applyFill="1" applyBorder="1" applyAlignment="1">
      <alignment/>
    </xf>
    <xf numFmtId="0" fontId="0" fillId="37" borderId="46" xfId="0" applyFill="1" applyBorder="1" applyAlignment="1">
      <alignment/>
    </xf>
    <xf numFmtId="2" fontId="17" fillId="37" borderId="46" xfId="0" applyNumberFormat="1" applyFont="1" applyFill="1" applyBorder="1" applyAlignment="1">
      <alignment wrapText="1"/>
    </xf>
    <xf numFmtId="0" fontId="0" fillId="37" borderId="47" xfId="0" applyFill="1" applyBorder="1" applyAlignment="1">
      <alignment/>
    </xf>
    <xf numFmtId="0" fontId="0" fillId="37" borderId="48" xfId="0" applyFill="1" applyBorder="1" applyAlignment="1">
      <alignment/>
    </xf>
    <xf numFmtId="0" fontId="0" fillId="37" borderId="49" xfId="0" applyFill="1" applyBorder="1" applyAlignment="1">
      <alignment/>
    </xf>
    <xf numFmtId="0" fontId="8" fillId="0" borderId="19" xfId="0" applyFont="1" applyBorder="1" applyAlignment="1">
      <alignment/>
    </xf>
    <xf numFmtId="0" fontId="1" fillId="0" borderId="23" xfId="0" applyFont="1" applyBorder="1" applyAlignment="1">
      <alignment/>
    </xf>
    <xf numFmtId="0" fontId="28" fillId="0" borderId="10" xfId="0" applyFont="1" applyBorder="1" applyAlignment="1">
      <alignment/>
    </xf>
    <xf numFmtId="0" fontId="28" fillId="0" borderId="0" xfId="0" applyFont="1" applyAlignment="1">
      <alignment/>
    </xf>
    <xf numFmtId="0" fontId="28" fillId="0" borderId="0" xfId="0" applyFont="1" applyBorder="1" applyAlignment="1">
      <alignment/>
    </xf>
    <xf numFmtId="0" fontId="28" fillId="0" borderId="10" xfId="0" applyFont="1" applyFill="1" applyBorder="1" applyAlignment="1">
      <alignment horizontal="center"/>
    </xf>
    <xf numFmtId="0" fontId="28" fillId="0" borderId="10" xfId="0" applyFont="1" applyFill="1" applyBorder="1" applyAlignment="1">
      <alignment/>
    </xf>
    <xf numFmtId="0" fontId="1" fillId="0" borderId="20" xfId="0" applyFont="1" applyBorder="1" applyAlignment="1">
      <alignment/>
    </xf>
    <xf numFmtId="0" fontId="1" fillId="0" borderId="50" xfId="0" applyFont="1" applyBorder="1" applyAlignment="1">
      <alignment/>
    </xf>
    <xf numFmtId="0" fontId="1" fillId="0" borderId="11" xfId="0" applyFont="1" applyBorder="1" applyAlignment="1">
      <alignment/>
    </xf>
    <xf numFmtId="0" fontId="5" fillId="35" borderId="10" xfId="0" applyFont="1" applyFill="1" applyBorder="1" applyAlignment="1">
      <alignment horizontal="center"/>
    </xf>
    <xf numFmtId="0" fontId="25" fillId="0" borderId="0" xfId="0" applyFont="1" applyAlignment="1">
      <alignment/>
    </xf>
    <xf numFmtId="0" fontId="25" fillId="35" borderId="0" xfId="0" applyFont="1" applyFill="1" applyAlignment="1">
      <alignment/>
    </xf>
    <xf numFmtId="0" fontId="8" fillId="0" borderId="10" xfId="0" applyFont="1" applyBorder="1" applyAlignment="1">
      <alignment/>
    </xf>
    <xf numFmtId="0" fontId="19" fillId="0" borderId="0" xfId="0" applyFont="1" applyAlignment="1">
      <alignment/>
    </xf>
    <xf numFmtId="2" fontId="19" fillId="0" borderId="0" xfId="0" applyNumberFormat="1" applyFont="1" applyFill="1" applyAlignment="1">
      <alignment horizontal="center" vertical="center"/>
    </xf>
    <xf numFmtId="0" fontId="19" fillId="0" borderId="0" xfId="0" applyFont="1" applyFill="1" applyAlignment="1">
      <alignment/>
    </xf>
    <xf numFmtId="2" fontId="19" fillId="38" borderId="10" xfId="0" applyNumberFormat="1" applyFont="1" applyFill="1" applyBorder="1" applyAlignment="1">
      <alignment vertical="center"/>
    </xf>
    <xf numFmtId="2" fontId="19" fillId="39" borderId="10" xfId="0" applyNumberFormat="1" applyFont="1" applyFill="1" applyBorder="1" applyAlignment="1">
      <alignment vertical="center"/>
    </xf>
    <xf numFmtId="2" fontId="19" fillId="36" borderId="10" xfId="0" applyNumberFormat="1" applyFont="1" applyFill="1" applyBorder="1" applyAlignment="1">
      <alignment vertical="center"/>
    </xf>
    <xf numFmtId="2" fontId="19" fillId="40" borderId="10" xfId="0" applyNumberFormat="1" applyFont="1" applyFill="1" applyBorder="1" applyAlignment="1">
      <alignment vertical="center"/>
    </xf>
    <xf numFmtId="2" fontId="19" fillId="41" borderId="10" xfId="0" applyNumberFormat="1" applyFont="1" applyFill="1" applyBorder="1" applyAlignment="1">
      <alignment vertical="center"/>
    </xf>
    <xf numFmtId="0" fontId="12" fillId="0" borderId="13" xfId="0" applyFont="1" applyFill="1" applyBorder="1" applyAlignment="1">
      <alignment/>
    </xf>
    <xf numFmtId="0" fontId="27" fillId="0" borderId="11" xfId="0" applyFont="1" applyFill="1" applyBorder="1" applyAlignment="1">
      <alignment horizontal="center"/>
    </xf>
    <xf numFmtId="0" fontId="40" fillId="0" borderId="15" xfId="0" applyFont="1" applyFill="1" applyBorder="1" applyAlignment="1">
      <alignment/>
    </xf>
    <xf numFmtId="0" fontId="15" fillId="36" borderId="51" xfId="0" applyFont="1" applyFill="1" applyBorder="1" applyAlignment="1">
      <alignment vertical="center"/>
    </xf>
    <xf numFmtId="0" fontId="15" fillId="36" borderId="52" xfId="0" applyFont="1" applyFill="1" applyBorder="1" applyAlignment="1">
      <alignment vertical="center"/>
    </xf>
    <xf numFmtId="4" fontId="15" fillId="36" borderId="53" xfId="0" applyNumberFormat="1" applyFont="1" applyFill="1" applyBorder="1" applyAlignment="1">
      <alignment vertical="center"/>
    </xf>
    <xf numFmtId="0" fontId="41" fillId="38" borderId="10" xfId="0" applyFont="1" applyFill="1" applyBorder="1" applyAlignment="1">
      <alignment horizontal="center"/>
    </xf>
    <xf numFmtId="0" fontId="1" fillId="0" borderId="15" xfId="0" applyFont="1" applyBorder="1" applyAlignment="1">
      <alignment horizontal="center"/>
    </xf>
    <xf numFmtId="0" fontId="0" fillId="37" borderId="15" xfId="0" applyFill="1" applyBorder="1" applyAlignment="1">
      <alignment/>
    </xf>
    <xf numFmtId="2" fontId="17" fillId="37" borderId="15" xfId="0" applyNumberFormat="1" applyFont="1" applyFill="1" applyBorder="1" applyAlignment="1">
      <alignment wrapText="1"/>
    </xf>
    <xf numFmtId="0" fontId="17" fillId="37" borderId="10" xfId="0" applyFont="1" applyFill="1" applyBorder="1" applyAlignment="1">
      <alignment horizontal="left"/>
    </xf>
    <xf numFmtId="0" fontId="0" fillId="37" borderId="10" xfId="0" applyFill="1" applyBorder="1" applyAlignment="1">
      <alignment/>
    </xf>
    <xf numFmtId="0" fontId="17" fillId="37" borderId="10" xfId="0" applyFont="1" applyFill="1" applyBorder="1" applyAlignment="1">
      <alignment/>
    </xf>
    <xf numFmtId="0" fontId="19" fillId="37" borderId="10" xfId="0" applyFont="1" applyFill="1" applyBorder="1" applyAlignment="1">
      <alignment/>
    </xf>
    <xf numFmtId="4" fontId="0" fillId="0" borderId="0" xfId="0" applyNumberFormat="1" applyAlignment="1">
      <alignment horizontal="center"/>
    </xf>
    <xf numFmtId="0" fontId="38" fillId="0" borderId="0" xfId="0" applyFont="1" applyAlignment="1">
      <alignment/>
    </xf>
    <xf numFmtId="0" fontId="39" fillId="35" borderId="16" xfId="0" applyFont="1" applyFill="1" applyBorder="1" applyAlignment="1">
      <alignment/>
    </xf>
    <xf numFmtId="0" fontId="39" fillId="35" borderId="15" xfId="0" applyFont="1" applyFill="1" applyBorder="1" applyAlignment="1">
      <alignment/>
    </xf>
    <xf numFmtId="0" fontId="39" fillId="35" borderId="14" xfId="0" applyFont="1" applyFill="1" applyBorder="1" applyAlignment="1">
      <alignment/>
    </xf>
    <xf numFmtId="0" fontId="20" fillId="0" borderId="0" xfId="0" applyFont="1" applyFill="1" applyAlignment="1">
      <alignment horizontal="center"/>
    </xf>
    <xf numFmtId="0" fontId="5" fillId="35" borderId="14" xfId="0" applyFont="1" applyFill="1" applyBorder="1" applyAlignment="1">
      <alignment/>
    </xf>
    <xf numFmtId="0" fontId="5" fillId="35" borderId="10" xfId="0" applyFont="1" applyFill="1" applyBorder="1" applyAlignment="1">
      <alignment/>
    </xf>
    <xf numFmtId="0" fontId="40" fillId="0" borderId="12" xfId="0" applyFont="1" applyFill="1" applyBorder="1" applyAlignment="1">
      <alignment horizontal="left"/>
    </xf>
    <xf numFmtId="0" fontId="28" fillId="42" borderId="10" xfId="0" applyFont="1" applyFill="1" applyBorder="1" applyAlignment="1">
      <alignment horizontal="center"/>
    </xf>
    <xf numFmtId="0" fontId="28" fillId="42" borderId="0" xfId="0" applyFont="1" applyFill="1" applyBorder="1" applyAlignment="1">
      <alignment horizontal="center"/>
    </xf>
    <xf numFmtId="0" fontId="1" fillId="0" borderId="14" xfId="0" applyNumberFormat="1" applyFont="1" applyBorder="1" applyAlignment="1">
      <alignment horizontal="right"/>
    </xf>
    <xf numFmtId="0" fontId="103" fillId="0" borderId="10" xfId="0" applyFont="1" applyBorder="1" applyAlignment="1">
      <alignment horizontal="center"/>
    </xf>
    <xf numFmtId="2" fontId="31" fillId="0" borderId="38" xfId="0" applyNumberFormat="1" applyFont="1" applyFill="1" applyBorder="1" applyAlignment="1">
      <alignment horizontal="center" wrapText="1"/>
    </xf>
    <xf numFmtId="0" fontId="42" fillId="43" borderId="10" xfId="0" applyFont="1" applyFill="1" applyBorder="1" applyAlignment="1">
      <alignment horizontal="left" vertical="center" wrapText="1" indent="1"/>
    </xf>
    <xf numFmtId="0" fontId="42" fillId="43" borderId="10" xfId="0" applyFont="1" applyFill="1" applyBorder="1" applyAlignment="1">
      <alignment horizontal="right" vertical="center" wrapText="1" indent="1"/>
    </xf>
    <xf numFmtId="0" fontId="0" fillId="0" borderId="10" xfId="0" applyBorder="1" applyAlignment="1">
      <alignment/>
    </xf>
    <xf numFmtId="0" fontId="104" fillId="0" borderId="0" xfId="0" applyFont="1" applyAlignment="1">
      <alignment horizontal="left" vertical="center" indent="1"/>
    </xf>
    <xf numFmtId="0" fontId="43" fillId="44" borderId="10" xfId="0" applyFont="1" applyFill="1" applyBorder="1" applyAlignment="1">
      <alignment horizontal="left" vertical="center" wrapText="1" indent="1"/>
    </xf>
    <xf numFmtId="0" fontId="43" fillId="44" borderId="10" xfId="0" applyFont="1" applyFill="1" applyBorder="1" applyAlignment="1">
      <alignment horizontal="center" vertical="center" wrapText="1"/>
    </xf>
    <xf numFmtId="0" fontId="43" fillId="45" borderId="10" xfId="0" applyFont="1" applyFill="1" applyBorder="1" applyAlignment="1">
      <alignment horizontal="center" vertical="center" wrapText="1"/>
    </xf>
    <xf numFmtId="0" fontId="0" fillId="0" borderId="0" xfId="0" applyBorder="1" applyAlignment="1">
      <alignment horizontal="right"/>
    </xf>
    <xf numFmtId="0" fontId="0" fillId="0" borderId="17" xfId="0" applyBorder="1" applyAlignment="1">
      <alignment/>
    </xf>
    <xf numFmtId="0" fontId="105" fillId="0" borderId="11" xfId="0" applyFont="1" applyBorder="1" applyAlignment="1">
      <alignment horizontal="center" vertical="center"/>
    </xf>
    <xf numFmtId="0" fontId="105" fillId="0" borderId="11" xfId="0" applyFont="1" applyBorder="1" applyAlignment="1">
      <alignment horizontal="center" wrapText="1"/>
    </xf>
    <xf numFmtId="0" fontId="106" fillId="0" borderId="0" xfId="0" applyFont="1" applyBorder="1" applyAlignment="1">
      <alignment/>
    </xf>
    <xf numFmtId="0" fontId="107" fillId="0" borderId="10" xfId="0" applyFont="1" applyBorder="1" applyAlignment="1">
      <alignment/>
    </xf>
    <xf numFmtId="0" fontId="108" fillId="7" borderId="10" xfId="0" applyFont="1" applyFill="1" applyBorder="1" applyAlignment="1">
      <alignment wrapText="1"/>
    </xf>
    <xf numFmtId="0" fontId="0" fillId="0" borderId="50" xfId="0" applyBorder="1" applyAlignment="1">
      <alignment horizontal="center" vertical="center"/>
    </xf>
    <xf numFmtId="0" fontId="0" fillId="0" borderId="11" xfId="0" applyBorder="1" applyAlignment="1">
      <alignment horizontal="center" vertical="center"/>
    </xf>
    <xf numFmtId="0" fontId="109" fillId="0" borderId="10" xfId="0" applyFont="1" applyBorder="1" applyAlignment="1">
      <alignment wrapText="1"/>
    </xf>
    <xf numFmtId="0" fontId="0" fillId="0" borderId="10" xfId="0" applyBorder="1" applyAlignment="1">
      <alignment horizontal="center" vertical="center"/>
    </xf>
    <xf numFmtId="0" fontId="108" fillId="46" borderId="10" xfId="0" applyFont="1" applyFill="1" applyBorder="1" applyAlignment="1">
      <alignment wrapText="1"/>
    </xf>
    <xf numFmtId="0" fontId="70" fillId="4" borderId="10" xfId="0" applyFont="1" applyFill="1" applyBorder="1" applyAlignment="1">
      <alignment wrapText="1"/>
    </xf>
    <xf numFmtId="0" fontId="108" fillId="47" borderId="10" xfId="0" applyFont="1" applyFill="1" applyBorder="1" applyAlignment="1">
      <alignment wrapText="1"/>
    </xf>
    <xf numFmtId="0" fontId="109" fillId="0" borderId="10" xfId="0" applyFont="1" applyBorder="1" applyAlignment="1">
      <alignment wrapText="1"/>
    </xf>
    <xf numFmtId="0" fontId="108" fillId="48" borderId="10" xfId="0" applyFont="1" applyFill="1" applyBorder="1" applyAlignment="1">
      <alignment wrapText="1"/>
    </xf>
    <xf numFmtId="0" fontId="109" fillId="0" borderId="20" xfId="0" applyFont="1" applyBorder="1" applyAlignment="1">
      <alignment wrapText="1"/>
    </xf>
    <xf numFmtId="0" fontId="108" fillId="6" borderId="20" xfId="0" applyFont="1" applyFill="1" applyBorder="1" applyAlignment="1">
      <alignment wrapText="1"/>
    </xf>
    <xf numFmtId="0" fontId="108" fillId="6" borderId="50" xfId="0" applyFont="1" applyFill="1" applyBorder="1" applyAlignment="1">
      <alignment wrapText="1"/>
    </xf>
    <xf numFmtId="0" fontId="108" fillId="6" borderId="11" xfId="0" applyFont="1" applyFill="1" applyBorder="1" applyAlignment="1">
      <alignment wrapText="1"/>
    </xf>
    <xf numFmtId="0" fontId="108" fillId="0" borderId="11" xfId="0" applyFont="1" applyBorder="1" applyAlignment="1">
      <alignment wrapText="1"/>
    </xf>
    <xf numFmtId="0" fontId="108" fillId="9" borderId="20" xfId="0" applyFont="1" applyFill="1" applyBorder="1" applyAlignment="1">
      <alignment vertical="center" wrapText="1"/>
    </xf>
    <xf numFmtId="0" fontId="110" fillId="0" borderId="20" xfId="0" applyFont="1" applyFill="1" applyBorder="1" applyAlignment="1">
      <alignment horizontal="right" vertical="center" wrapText="1"/>
    </xf>
    <xf numFmtId="0" fontId="108" fillId="9" borderId="50" xfId="0" applyFont="1" applyFill="1" applyBorder="1" applyAlignment="1">
      <alignment wrapText="1"/>
    </xf>
    <xf numFmtId="0" fontId="110" fillId="0" borderId="50" xfId="0" applyFont="1" applyBorder="1" applyAlignment="1">
      <alignment horizontal="right" vertical="center" wrapText="1"/>
    </xf>
    <xf numFmtId="0" fontId="110" fillId="0" borderId="50" xfId="0" applyFont="1" applyBorder="1" applyAlignment="1">
      <alignment horizontal="center" vertical="center" wrapText="1"/>
    </xf>
    <xf numFmtId="0" fontId="110" fillId="49" borderId="50" xfId="0" applyFont="1" applyFill="1" applyBorder="1" applyAlignment="1">
      <alignment horizontal="center" vertical="center" wrapText="1"/>
    </xf>
    <xf numFmtId="0" fontId="110" fillId="50" borderId="50" xfId="0" applyFont="1" applyFill="1" applyBorder="1" applyAlignment="1">
      <alignment horizontal="center" vertical="center" wrapText="1"/>
    </xf>
    <xf numFmtId="0" fontId="110" fillId="51" borderId="50" xfId="0" applyFont="1" applyFill="1" applyBorder="1" applyAlignment="1">
      <alignment horizontal="center" vertical="center" wrapText="1"/>
    </xf>
    <xf numFmtId="0" fontId="110" fillId="52" borderId="50" xfId="0" applyFont="1" applyFill="1" applyBorder="1" applyAlignment="1">
      <alignment horizontal="center" vertical="center" wrapText="1"/>
    </xf>
    <xf numFmtId="0" fontId="108" fillId="9" borderId="11" xfId="0" applyFont="1" applyFill="1" applyBorder="1" applyAlignment="1">
      <alignment wrapText="1"/>
    </xf>
    <xf numFmtId="0" fontId="110" fillId="0" borderId="11" xfId="0" applyFont="1" applyBorder="1" applyAlignment="1">
      <alignment horizontal="right" vertical="center" wrapText="1"/>
    </xf>
    <xf numFmtId="0" fontId="110" fillId="0" borderId="11" xfId="0" applyFont="1" applyBorder="1" applyAlignment="1">
      <alignment horizontal="center" vertical="center" wrapText="1"/>
    </xf>
    <xf numFmtId="0" fontId="109" fillId="5" borderId="19" xfId="0" applyFont="1" applyFill="1" applyBorder="1" applyAlignment="1">
      <alignment vertical="center" wrapText="1"/>
    </xf>
    <xf numFmtId="0" fontId="110" fillId="5" borderId="20" xfId="0" applyFont="1" applyFill="1" applyBorder="1" applyAlignment="1">
      <alignment horizontal="center" wrapText="1"/>
    </xf>
    <xf numFmtId="0" fontId="108" fillId="5" borderId="0" xfId="0" applyFont="1" applyFill="1" applyBorder="1" applyAlignment="1">
      <alignment wrapText="1"/>
    </xf>
    <xf numFmtId="0" fontId="108" fillId="5" borderId="17" xfId="0" applyFont="1" applyFill="1" applyBorder="1" applyAlignment="1">
      <alignment wrapText="1"/>
    </xf>
    <xf numFmtId="0" fontId="109" fillId="5" borderId="17" xfId="0" applyFont="1" applyFill="1" applyBorder="1" applyAlignment="1">
      <alignment vertical="center" wrapText="1"/>
    </xf>
    <xf numFmtId="0" fontId="108" fillId="5" borderId="12" xfId="0" applyFont="1" applyFill="1" applyBorder="1" applyAlignment="1">
      <alignment wrapText="1"/>
    </xf>
    <xf numFmtId="0" fontId="101" fillId="42" borderId="50" xfId="0" applyFont="1" applyFill="1" applyBorder="1" applyAlignment="1">
      <alignment horizontal="center" vertical="center"/>
    </xf>
    <xf numFmtId="0" fontId="108" fillId="10" borderId="19" xfId="0" applyFont="1" applyFill="1" applyBorder="1" applyAlignment="1">
      <alignment wrapText="1"/>
    </xf>
    <xf numFmtId="0" fontId="108" fillId="10" borderId="17" xfId="0" applyFont="1" applyFill="1" applyBorder="1" applyAlignment="1">
      <alignment wrapText="1"/>
    </xf>
    <xf numFmtId="0" fontId="101" fillId="10" borderId="50" xfId="0" applyFont="1" applyFill="1" applyBorder="1" applyAlignment="1">
      <alignment horizontal="center" vertical="center"/>
    </xf>
    <xf numFmtId="0" fontId="108" fillId="10" borderId="12" xfId="0" applyFont="1" applyFill="1" applyBorder="1" applyAlignment="1">
      <alignment wrapText="1"/>
    </xf>
    <xf numFmtId="0" fontId="101" fillId="10" borderId="11" xfId="0" applyFont="1" applyFill="1" applyBorder="1" applyAlignment="1">
      <alignment horizontal="center" vertical="center"/>
    </xf>
    <xf numFmtId="0" fontId="108" fillId="0" borderId="50" xfId="0" applyFont="1" applyBorder="1" applyAlignment="1">
      <alignment wrapText="1"/>
    </xf>
    <xf numFmtId="0" fontId="108" fillId="13" borderId="19" xfId="0" applyFont="1" applyFill="1" applyBorder="1" applyAlignment="1">
      <alignment wrapText="1"/>
    </xf>
    <xf numFmtId="0" fontId="101" fillId="13" borderId="20" xfId="0" applyFont="1" applyFill="1" applyBorder="1" applyAlignment="1">
      <alignment horizontal="center" vertical="center"/>
    </xf>
    <xf numFmtId="0" fontId="108" fillId="13" borderId="17" xfId="0" applyFont="1" applyFill="1" applyBorder="1" applyAlignment="1">
      <alignment wrapText="1"/>
    </xf>
    <xf numFmtId="0" fontId="101" fillId="13" borderId="50" xfId="0" applyFont="1" applyFill="1" applyBorder="1" applyAlignment="1">
      <alignment horizontal="center" vertical="center"/>
    </xf>
    <xf numFmtId="0" fontId="108" fillId="13" borderId="12" xfId="0" applyFont="1" applyFill="1" applyBorder="1" applyAlignment="1">
      <alignment wrapText="1"/>
    </xf>
    <xf numFmtId="0" fontId="101" fillId="13" borderId="11" xfId="0" applyFont="1" applyFill="1" applyBorder="1" applyAlignment="1">
      <alignment horizontal="center" vertical="center"/>
    </xf>
    <xf numFmtId="0" fontId="111" fillId="0" borderId="20" xfId="0" applyFont="1" applyBorder="1" applyAlignment="1">
      <alignment wrapText="1"/>
    </xf>
    <xf numFmtId="0" fontId="0" fillId="0" borderId="20" xfId="0" applyBorder="1" applyAlignment="1">
      <alignment horizontal="center" vertical="center"/>
    </xf>
    <xf numFmtId="0" fontId="109" fillId="0" borderId="19" xfId="0" applyFont="1" applyBorder="1" applyAlignment="1">
      <alignment wrapText="1"/>
    </xf>
    <xf numFmtId="0" fontId="109" fillId="3" borderId="17" xfId="0" applyFont="1" applyFill="1" applyBorder="1" applyAlignment="1">
      <alignment wrapText="1"/>
    </xf>
    <xf numFmtId="0" fontId="108" fillId="3" borderId="17" xfId="0" applyFont="1" applyFill="1" applyBorder="1" applyAlignment="1">
      <alignment wrapText="1"/>
    </xf>
    <xf numFmtId="0" fontId="101" fillId="3" borderId="17" xfId="0" applyFont="1" applyFill="1" applyBorder="1" applyAlignment="1">
      <alignment horizontal="center" vertical="center"/>
    </xf>
    <xf numFmtId="0" fontId="101" fillId="3" borderId="50" xfId="0" applyFont="1" applyFill="1" applyBorder="1" applyAlignment="1">
      <alignment horizontal="center" vertical="center"/>
    </xf>
    <xf numFmtId="0" fontId="101" fillId="3" borderId="12" xfId="0" applyFont="1" applyFill="1" applyBorder="1" applyAlignment="1">
      <alignment horizontal="center" vertical="center"/>
    </xf>
    <xf numFmtId="0" fontId="101" fillId="3" borderId="11" xfId="0" applyFont="1" applyFill="1" applyBorder="1" applyAlignment="1">
      <alignment horizontal="center" vertical="center"/>
    </xf>
    <xf numFmtId="0" fontId="109" fillId="0" borderId="50" xfId="0" applyFont="1" applyBorder="1" applyAlignment="1">
      <alignment wrapText="1"/>
    </xf>
    <xf numFmtId="0" fontId="0" fillId="0" borderId="50" xfId="0" applyBorder="1" applyAlignment="1">
      <alignment/>
    </xf>
    <xf numFmtId="0" fontId="109" fillId="12" borderId="19" xfId="0" applyFont="1" applyFill="1" applyBorder="1" applyAlignment="1">
      <alignment wrapText="1"/>
    </xf>
    <xf numFmtId="0" fontId="108" fillId="12" borderId="17" xfId="0" applyFont="1" applyFill="1" applyBorder="1" applyAlignment="1">
      <alignment wrapText="1"/>
    </xf>
    <xf numFmtId="0" fontId="101" fillId="12" borderId="17" xfId="0" applyFont="1" applyFill="1" applyBorder="1" applyAlignment="1">
      <alignment horizontal="center" vertical="center"/>
    </xf>
    <xf numFmtId="0" fontId="101" fillId="12" borderId="50" xfId="0" applyFont="1" applyFill="1" applyBorder="1" applyAlignment="1">
      <alignment horizontal="center" vertical="center"/>
    </xf>
    <xf numFmtId="0" fontId="108" fillId="12" borderId="12" xfId="0" applyFont="1" applyFill="1" applyBorder="1" applyAlignment="1">
      <alignment wrapText="1"/>
    </xf>
    <xf numFmtId="0" fontId="109" fillId="53" borderId="19" xfId="0" applyFont="1" applyFill="1" applyBorder="1" applyAlignment="1">
      <alignment wrapText="1"/>
    </xf>
    <xf numFmtId="0" fontId="101" fillId="53" borderId="19" xfId="0" applyFont="1" applyFill="1" applyBorder="1" applyAlignment="1">
      <alignment horizontal="center"/>
    </xf>
    <xf numFmtId="0" fontId="101" fillId="53" borderId="20" xfId="0" applyFont="1" applyFill="1" applyBorder="1" applyAlignment="1">
      <alignment horizontal="center"/>
    </xf>
    <xf numFmtId="0" fontId="108" fillId="53" borderId="17" xfId="0" applyFont="1" applyFill="1" applyBorder="1" applyAlignment="1">
      <alignment wrapText="1"/>
    </xf>
    <xf numFmtId="0" fontId="101" fillId="53" borderId="17" xfId="0" applyFont="1" applyFill="1" applyBorder="1" applyAlignment="1">
      <alignment horizontal="center" vertical="center"/>
    </xf>
    <xf numFmtId="0" fontId="101" fillId="53" borderId="50" xfId="0" applyFont="1" applyFill="1" applyBorder="1" applyAlignment="1">
      <alignment horizontal="center" vertical="center"/>
    </xf>
    <xf numFmtId="0" fontId="108" fillId="9" borderId="19" xfId="0" applyFont="1" applyFill="1" applyBorder="1" applyAlignment="1">
      <alignment wrapText="1"/>
    </xf>
    <xf numFmtId="0" fontId="101" fillId="9" borderId="19" xfId="0" applyFont="1" applyFill="1" applyBorder="1" applyAlignment="1">
      <alignment horizontal="center" vertical="center"/>
    </xf>
    <xf numFmtId="0" fontId="101" fillId="9" borderId="20" xfId="0" applyFont="1" applyFill="1" applyBorder="1" applyAlignment="1">
      <alignment horizontal="center" vertical="center"/>
    </xf>
    <xf numFmtId="0" fontId="108" fillId="9" borderId="17" xfId="0" applyFont="1" applyFill="1" applyBorder="1" applyAlignment="1">
      <alignment wrapText="1"/>
    </xf>
    <xf numFmtId="0" fontId="101" fillId="9" borderId="17" xfId="0" applyFont="1" applyFill="1" applyBorder="1" applyAlignment="1">
      <alignment horizontal="center" vertical="center"/>
    </xf>
    <xf numFmtId="0" fontId="101" fillId="9" borderId="50" xfId="0" applyFont="1" applyFill="1" applyBorder="1" applyAlignment="1">
      <alignment horizontal="center" vertical="center"/>
    </xf>
    <xf numFmtId="0" fontId="108" fillId="9" borderId="12" xfId="0" applyFont="1" applyFill="1" applyBorder="1" applyAlignment="1">
      <alignment wrapText="1"/>
    </xf>
    <xf numFmtId="0" fontId="0" fillId="9" borderId="12" xfId="0" applyFill="1" applyBorder="1" applyAlignment="1">
      <alignment horizontal="center" vertical="center"/>
    </xf>
    <xf numFmtId="0" fontId="0" fillId="9" borderId="11" xfId="0" applyFill="1" applyBorder="1" applyAlignment="1">
      <alignment horizontal="center" vertical="center"/>
    </xf>
    <xf numFmtId="0" fontId="111" fillId="0" borderId="11" xfId="0" applyFont="1" applyBorder="1" applyAlignment="1">
      <alignment wrapText="1"/>
    </xf>
    <xf numFmtId="0" fontId="111" fillId="0" borderId="50" xfId="0" applyFont="1" applyBorder="1" applyAlignment="1">
      <alignment wrapText="1"/>
    </xf>
    <xf numFmtId="0" fontId="108" fillId="16" borderId="19" xfId="0" applyFont="1" applyFill="1" applyBorder="1" applyAlignment="1">
      <alignment wrapText="1"/>
    </xf>
    <xf numFmtId="0" fontId="101" fillId="16" borderId="20" xfId="0" applyFont="1" applyFill="1" applyBorder="1" applyAlignment="1">
      <alignment horizontal="center" vertical="center"/>
    </xf>
    <xf numFmtId="0" fontId="108" fillId="16" borderId="17" xfId="0" applyFont="1" applyFill="1" applyBorder="1" applyAlignment="1">
      <alignment wrapText="1"/>
    </xf>
    <xf numFmtId="0" fontId="101" fillId="16" borderId="50" xfId="0" applyFont="1" applyFill="1" applyBorder="1" applyAlignment="1">
      <alignment horizontal="center" vertical="center"/>
    </xf>
    <xf numFmtId="0" fontId="108" fillId="16" borderId="12" xfId="0" applyFont="1" applyFill="1" applyBorder="1" applyAlignment="1">
      <alignment vertical="top" wrapText="1"/>
    </xf>
    <xf numFmtId="0" fontId="0" fillId="16" borderId="11" xfId="0" applyFill="1" applyBorder="1" applyAlignment="1">
      <alignment horizontal="center" vertical="center"/>
    </xf>
    <xf numFmtId="0" fontId="0" fillId="0" borderId="11" xfId="0" applyBorder="1" applyAlignment="1">
      <alignment/>
    </xf>
    <xf numFmtId="0" fontId="0" fillId="0" borderId="20" xfId="0" applyBorder="1" applyAlignment="1">
      <alignment/>
    </xf>
    <xf numFmtId="0" fontId="108" fillId="46" borderId="19" xfId="0" applyFont="1" applyFill="1" applyBorder="1" applyAlignment="1">
      <alignment wrapText="1"/>
    </xf>
    <xf numFmtId="0" fontId="101" fillId="46" borderId="19" xfId="0" applyFont="1" applyFill="1" applyBorder="1" applyAlignment="1">
      <alignment horizontal="center" vertical="center"/>
    </xf>
    <xf numFmtId="0" fontId="101" fillId="46" borderId="20" xfId="0" applyFont="1" applyFill="1" applyBorder="1" applyAlignment="1">
      <alignment horizontal="center" vertical="center"/>
    </xf>
    <xf numFmtId="0" fontId="108" fillId="46" borderId="17" xfId="0" applyFont="1" applyFill="1" applyBorder="1" applyAlignment="1">
      <alignment wrapText="1"/>
    </xf>
    <xf numFmtId="0" fontId="101" fillId="46" borderId="17" xfId="0" applyFont="1" applyFill="1" applyBorder="1" applyAlignment="1">
      <alignment horizontal="center" vertical="center"/>
    </xf>
    <xf numFmtId="0" fontId="101" fillId="46" borderId="50" xfId="0" applyFont="1" applyFill="1" applyBorder="1" applyAlignment="1">
      <alignment horizontal="center" vertical="center"/>
    </xf>
    <xf numFmtId="0" fontId="108" fillId="46" borderId="12" xfId="0" applyFont="1" applyFill="1" applyBorder="1" applyAlignment="1">
      <alignment wrapText="1"/>
    </xf>
    <xf numFmtId="0" fontId="0" fillId="46" borderId="12" xfId="0" applyFill="1" applyBorder="1" applyAlignment="1">
      <alignment horizontal="center" vertical="center"/>
    </xf>
    <xf numFmtId="0" fontId="0" fillId="46" borderId="11" xfId="0" applyFill="1" applyBorder="1" applyAlignment="1">
      <alignment horizontal="center" vertical="center"/>
    </xf>
    <xf numFmtId="0" fontId="108" fillId="53" borderId="19" xfId="0" applyFont="1" applyFill="1" applyBorder="1" applyAlignment="1">
      <alignment wrapText="1"/>
    </xf>
    <xf numFmtId="0" fontId="0" fillId="53" borderId="19" xfId="0" applyFill="1" applyBorder="1" applyAlignment="1">
      <alignment horizontal="center" vertical="center"/>
    </xf>
    <xf numFmtId="0" fontId="0" fillId="53" borderId="20" xfId="0" applyFill="1" applyBorder="1" applyAlignment="1">
      <alignment horizontal="center" vertical="center"/>
    </xf>
    <xf numFmtId="0" fontId="101" fillId="53" borderId="12" xfId="0" applyFont="1" applyFill="1" applyBorder="1" applyAlignment="1">
      <alignment horizontal="center" vertical="center"/>
    </xf>
    <xf numFmtId="0" fontId="101" fillId="53" borderId="11" xfId="0" applyFont="1" applyFill="1" applyBorder="1" applyAlignment="1">
      <alignment horizontal="center" vertical="center"/>
    </xf>
    <xf numFmtId="0" fontId="0" fillId="0" borderId="22" xfId="0" applyBorder="1" applyAlignment="1">
      <alignment horizontal="center" vertical="center"/>
    </xf>
    <xf numFmtId="0" fontId="70" fillId="4" borderId="19" xfId="0" applyFont="1" applyFill="1" applyBorder="1" applyAlignment="1">
      <alignment wrapText="1"/>
    </xf>
    <xf numFmtId="0" fontId="73" fillId="4" borderId="19" xfId="0" applyFont="1" applyFill="1" applyBorder="1" applyAlignment="1">
      <alignment horizontal="center" vertical="center"/>
    </xf>
    <xf numFmtId="0" fontId="73" fillId="4" borderId="20" xfId="0" applyFont="1" applyFill="1" applyBorder="1" applyAlignment="1">
      <alignment horizontal="center" vertical="center"/>
    </xf>
    <xf numFmtId="0" fontId="70" fillId="4" borderId="17" xfId="0" applyFont="1" applyFill="1" applyBorder="1" applyAlignment="1">
      <alignment wrapText="1"/>
    </xf>
    <xf numFmtId="0" fontId="73" fillId="4" borderId="17" xfId="0" applyFont="1" applyFill="1" applyBorder="1" applyAlignment="1">
      <alignment horizontal="center" vertical="center"/>
    </xf>
    <xf numFmtId="0" fontId="73" fillId="4" borderId="50" xfId="0" applyFont="1" applyFill="1" applyBorder="1" applyAlignment="1">
      <alignment horizontal="center" vertical="center"/>
    </xf>
    <xf numFmtId="0" fontId="70" fillId="4" borderId="12" xfId="0" applyFont="1" applyFill="1" applyBorder="1" applyAlignment="1">
      <alignment wrapText="1"/>
    </xf>
    <xf numFmtId="0" fontId="73" fillId="4" borderId="12" xfId="0" applyFont="1" applyFill="1" applyBorder="1" applyAlignment="1">
      <alignment horizontal="center" vertical="center"/>
    </xf>
    <xf numFmtId="0" fontId="73" fillId="4" borderId="11" xfId="0" applyFont="1" applyFill="1" applyBorder="1" applyAlignment="1">
      <alignment horizontal="center" vertical="center"/>
    </xf>
    <xf numFmtId="0" fontId="111" fillId="0" borderId="10" xfId="0" applyFont="1" applyBorder="1" applyAlignment="1">
      <alignment wrapText="1"/>
    </xf>
    <xf numFmtId="0" fontId="108" fillId="0" borderId="20" xfId="0" applyFont="1" applyBorder="1" applyAlignment="1">
      <alignment wrapText="1"/>
    </xf>
    <xf numFmtId="0" fontId="101" fillId="46" borderId="21" xfId="0" applyFont="1" applyFill="1" applyBorder="1" applyAlignment="1">
      <alignment horizontal="center" vertical="center"/>
    </xf>
    <xf numFmtId="0" fontId="101" fillId="46" borderId="22" xfId="0" applyFont="1" applyFill="1" applyBorder="1" applyAlignment="1">
      <alignment horizontal="center" vertical="center"/>
    </xf>
    <xf numFmtId="0" fontId="112" fillId="0" borderId="10" xfId="0" applyFont="1" applyBorder="1" applyAlignment="1">
      <alignment horizontal="center" vertical="center" textRotation="90" wrapText="1"/>
    </xf>
    <xf numFmtId="0" fontId="101" fillId="46" borderId="11" xfId="0" applyFont="1" applyFill="1" applyBorder="1" applyAlignment="1">
      <alignment horizontal="center" vertical="center"/>
    </xf>
    <xf numFmtId="0" fontId="101" fillId="46" borderId="18" xfId="0" applyFont="1" applyFill="1" applyBorder="1" applyAlignment="1">
      <alignment horizontal="center" vertical="center"/>
    </xf>
    <xf numFmtId="0" fontId="108" fillId="3" borderId="19" xfId="0" applyFont="1" applyFill="1" applyBorder="1" applyAlignment="1">
      <alignment wrapText="1"/>
    </xf>
    <xf numFmtId="0" fontId="101" fillId="3" borderId="20" xfId="0" applyFont="1" applyFill="1" applyBorder="1" applyAlignment="1">
      <alignment horizontal="center" vertical="center"/>
    </xf>
    <xf numFmtId="0" fontId="101" fillId="3" borderId="21" xfId="0" applyFont="1" applyFill="1" applyBorder="1" applyAlignment="1">
      <alignment horizontal="center" vertical="center"/>
    </xf>
    <xf numFmtId="0" fontId="101" fillId="3" borderId="22" xfId="0" applyFont="1" applyFill="1" applyBorder="1" applyAlignment="1">
      <alignment horizontal="center" vertical="center"/>
    </xf>
    <xf numFmtId="0" fontId="108" fillId="3" borderId="12" xfId="0" applyFont="1" applyFill="1" applyBorder="1" applyAlignment="1">
      <alignment wrapText="1"/>
    </xf>
    <xf numFmtId="0" fontId="101" fillId="3" borderId="18" xfId="0" applyFont="1" applyFill="1" applyBorder="1" applyAlignment="1">
      <alignment horizontal="center" vertical="center"/>
    </xf>
    <xf numFmtId="0" fontId="101" fillId="10" borderId="20" xfId="0" applyFont="1" applyFill="1" applyBorder="1" applyAlignment="1">
      <alignment horizontal="center" vertical="center"/>
    </xf>
    <xf numFmtId="0" fontId="101" fillId="10" borderId="21" xfId="0" applyFont="1" applyFill="1" applyBorder="1" applyAlignment="1">
      <alignment horizontal="center" vertical="center"/>
    </xf>
    <xf numFmtId="0" fontId="101" fillId="10" borderId="22" xfId="0" applyFont="1" applyFill="1" applyBorder="1" applyAlignment="1">
      <alignment horizontal="center" vertical="center"/>
    </xf>
    <xf numFmtId="0" fontId="101" fillId="10" borderId="18" xfId="0" applyFont="1" applyFill="1" applyBorder="1" applyAlignment="1">
      <alignment horizontal="center" vertical="center"/>
    </xf>
    <xf numFmtId="0" fontId="101" fillId="13" borderId="21" xfId="0" applyFont="1" applyFill="1" applyBorder="1" applyAlignment="1">
      <alignment horizontal="center" vertical="center"/>
    </xf>
    <xf numFmtId="0" fontId="101" fillId="13" borderId="22" xfId="0" applyFont="1" applyFill="1" applyBorder="1" applyAlignment="1">
      <alignment horizontal="center" vertical="center"/>
    </xf>
    <xf numFmtId="0" fontId="0" fillId="13" borderId="11" xfId="0" applyFill="1" applyBorder="1" applyAlignment="1">
      <alignment horizontal="center" vertical="center"/>
    </xf>
    <xf numFmtId="0" fontId="0" fillId="13" borderId="18" xfId="0" applyFill="1" applyBorder="1" applyAlignment="1">
      <alignment horizontal="center" vertical="center"/>
    </xf>
    <xf numFmtId="0" fontId="108" fillId="11" borderId="19" xfId="0" applyFont="1" applyFill="1" applyBorder="1" applyAlignment="1">
      <alignment wrapText="1"/>
    </xf>
    <xf numFmtId="0" fontId="101" fillId="11" borderId="20" xfId="0" applyFont="1" applyFill="1" applyBorder="1" applyAlignment="1">
      <alignment horizontal="center" vertical="center"/>
    </xf>
    <xf numFmtId="0" fontId="101" fillId="11" borderId="21" xfId="0" applyFont="1" applyFill="1" applyBorder="1" applyAlignment="1">
      <alignment horizontal="center" vertical="center"/>
    </xf>
    <xf numFmtId="0" fontId="108" fillId="11" borderId="17" xfId="0" applyFont="1" applyFill="1" applyBorder="1" applyAlignment="1">
      <alignment wrapText="1"/>
    </xf>
    <xf numFmtId="0" fontId="101" fillId="11" borderId="50" xfId="0" applyFont="1" applyFill="1" applyBorder="1" applyAlignment="1">
      <alignment horizontal="center" vertical="center"/>
    </xf>
    <xf numFmtId="0" fontId="101" fillId="11" borderId="22" xfId="0" applyFont="1" applyFill="1" applyBorder="1" applyAlignment="1">
      <alignment horizontal="center" vertical="center"/>
    </xf>
    <xf numFmtId="0" fontId="108" fillId="11" borderId="12" xfId="0" applyFont="1" applyFill="1" applyBorder="1" applyAlignment="1">
      <alignment wrapText="1"/>
    </xf>
    <xf numFmtId="0" fontId="101" fillId="11" borderId="11" xfId="0" applyFont="1" applyFill="1" applyBorder="1" applyAlignment="1">
      <alignment horizontal="center" vertical="center"/>
    </xf>
    <xf numFmtId="0" fontId="101" fillId="11" borderId="18" xfId="0" applyFont="1" applyFill="1" applyBorder="1" applyAlignment="1">
      <alignment horizontal="center" vertical="center"/>
    </xf>
    <xf numFmtId="0" fontId="108" fillId="46" borderId="10" xfId="0" applyFont="1" applyFill="1" applyBorder="1" applyAlignment="1">
      <alignment wrapText="1"/>
    </xf>
    <xf numFmtId="0" fontId="101" fillId="46" borderId="10" xfId="0" applyFont="1" applyFill="1" applyBorder="1" applyAlignment="1">
      <alignment horizontal="center" vertical="center"/>
    </xf>
    <xf numFmtId="0" fontId="108" fillId="0" borderId="10" xfId="0" applyFont="1" applyBorder="1" applyAlignment="1">
      <alignment wrapText="1"/>
    </xf>
    <xf numFmtId="0" fontId="108" fillId="7" borderId="15" xfId="0" applyFont="1" applyFill="1" applyBorder="1" applyAlignment="1">
      <alignment wrapText="1"/>
    </xf>
    <xf numFmtId="0" fontId="101" fillId="16" borderId="21" xfId="0" applyFont="1" applyFill="1" applyBorder="1" applyAlignment="1">
      <alignment horizontal="center" vertical="center"/>
    </xf>
    <xf numFmtId="0" fontId="101" fillId="16" borderId="22" xfId="0" applyFont="1" applyFill="1" applyBorder="1" applyAlignment="1">
      <alignment horizontal="center" vertical="center"/>
    </xf>
    <xf numFmtId="0" fontId="108" fillId="16" borderId="12" xfId="0" applyFont="1" applyFill="1" applyBorder="1" applyAlignment="1">
      <alignment wrapText="1"/>
    </xf>
    <xf numFmtId="0" fontId="101" fillId="16" borderId="11" xfId="0" applyFont="1" applyFill="1" applyBorder="1" applyAlignment="1">
      <alignment horizontal="center" vertical="center"/>
    </xf>
    <xf numFmtId="0" fontId="101" fillId="16" borderId="18" xfId="0" applyFont="1" applyFill="1" applyBorder="1" applyAlignment="1">
      <alignment horizontal="center" vertical="center"/>
    </xf>
    <xf numFmtId="0" fontId="108" fillId="18" borderId="19" xfId="0" applyFont="1" applyFill="1" applyBorder="1" applyAlignment="1">
      <alignment wrapText="1"/>
    </xf>
    <xf numFmtId="0" fontId="101" fillId="18" borderId="20" xfId="0" applyFont="1" applyFill="1" applyBorder="1" applyAlignment="1">
      <alignment horizontal="center" vertical="center"/>
    </xf>
    <xf numFmtId="0" fontId="101" fillId="18" borderId="21" xfId="0" applyFont="1" applyFill="1" applyBorder="1" applyAlignment="1">
      <alignment horizontal="center" vertical="center"/>
    </xf>
    <xf numFmtId="0" fontId="108" fillId="18" borderId="17" xfId="0" applyFont="1" applyFill="1" applyBorder="1" applyAlignment="1">
      <alignment wrapText="1"/>
    </xf>
    <xf numFmtId="0" fontId="101" fillId="18" borderId="50" xfId="0" applyFont="1" applyFill="1" applyBorder="1" applyAlignment="1">
      <alignment horizontal="center" vertical="center"/>
    </xf>
    <xf numFmtId="0" fontId="101" fillId="18" borderId="22" xfId="0" applyFont="1" applyFill="1" applyBorder="1" applyAlignment="1">
      <alignment horizontal="center" vertical="center"/>
    </xf>
    <xf numFmtId="0" fontId="108" fillId="18" borderId="12" xfId="0" applyFont="1" applyFill="1" applyBorder="1" applyAlignment="1">
      <alignment wrapText="1"/>
    </xf>
    <xf numFmtId="0" fontId="101" fillId="18" borderId="11" xfId="0" applyFont="1" applyFill="1" applyBorder="1" applyAlignment="1">
      <alignment horizontal="center" vertical="center"/>
    </xf>
    <xf numFmtId="0" fontId="101" fillId="18" borderId="18" xfId="0" applyFont="1" applyFill="1" applyBorder="1" applyAlignment="1">
      <alignment horizontal="center" vertical="center"/>
    </xf>
    <xf numFmtId="0" fontId="108" fillId="19" borderId="10" xfId="0" applyFont="1" applyFill="1" applyBorder="1" applyAlignment="1">
      <alignment wrapText="1"/>
    </xf>
    <xf numFmtId="0" fontId="101" fillId="19" borderId="10" xfId="0" applyFont="1" applyFill="1" applyBorder="1" applyAlignment="1">
      <alignment horizontal="center" vertical="center"/>
    </xf>
    <xf numFmtId="0" fontId="101" fillId="46" borderId="10" xfId="0" applyFont="1" applyFill="1" applyBorder="1" applyAlignment="1">
      <alignment horizontal="center" vertical="center" wrapText="1"/>
    </xf>
    <xf numFmtId="0" fontId="108" fillId="5" borderId="19" xfId="0" applyFont="1" applyFill="1" applyBorder="1" applyAlignment="1">
      <alignment wrapText="1"/>
    </xf>
    <xf numFmtId="0" fontId="101" fillId="5" borderId="20" xfId="0" applyFont="1" applyFill="1" applyBorder="1" applyAlignment="1">
      <alignment horizontal="center" vertical="center" wrapText="1"/>
    </xf>
    <xf numFmtId="0" fontId="101" fillId="5" borderId="21" xfId="0" applyFont="1" applyFill="1" applyBorder="1" applyAlignment="1">
      <alignment horizontal="center" vertical="center"/>
    </xf>
    <xf numFmtId="0" fontId="101" fillId="5" borderId="50" xfId="0" applyFont="1" applyFill="1" applyBorder="1" applyAlignment="1">
      <alignment horizontal="center" vertical="center"/>
    </xf>
    <xf numFmtId="0" fontId="101" fillId="5" borderId="22" xfId="0" applyFont="1" applyFill="1" applyBorder="1" applyAlignment="1">
      <alignment horizontal="center" vertical="center"/>
    </xf>
    <xf numFmtId="0" fontId="108" fillId="5" borderId="11" xfId="0" applyFont="1" applyFill="1" applyBorder="1" applyAlignment="1">
      <alignment vertical="top" wrapText="1"/>
    </xf>
    <xf numFmtId="0" fontId="113" fillId="0" borderId="11" xfId="0" applyFont="1" applyFill="1" applyBorder="1" applyAlignment="1">
      <alignment horizontal="center" vertical="center" wrapText="1"/>
    </xf>
    <xf numFmtId="0" fontId="105" fillId="0" borderId="11" xfId="0" applyFont="1" applyFill="1" applyBorder="1" applyAlignment="1">
      <alignment horizontal="center" vertical="center"/>
    </xf>
    <xf numFmtId="0" fontId="105" fillId="0" borderId="11" xfId="0" applyFont="1" applyBorder="1" applyAlignment="1">
      <alignment/>
    </xf>
    <xf numFmtId="0" fontId="105" fillId="0" borderId="0" xfId="0" applyFont="1" applyBorder="1" applyAlignment="1">
      <alignment/>
    </xf>
    <xf numFmtId="0" fontId="108" fillId="53" borderId="10" xfId="0" applyFont="1" applyFill="1" applyBorder="1" applyAlignment="1">
      <alignment wrapText="1"/>
    </xf>
    <xf numFmtId="0" fontId="109" fillId="0" borderId="10" xfId="0" applyFont="1" applyFill="1" applyBorder="1" applyAlignment="1">
      <alignment wrapText="1"/>
    </xf>
    <xf numFmtId="0" fontId="0" fillId="0" borderId="10" xfId="0" applyFill="1" applyBorder="1" applyAlignment="1">
      <alignment/>
    </xf>
    <xf numFmtId="0" fontId="0" fillId="0" borderId="10" xfId="0" applyFill="1" applyBorder="1" applyAlignment="1">
      <alignment horizontal="center" vertical="center"/>
    </xf>
    <xf numFmtId="0" fontId="108" fillId="54" borderId="10" xfId="0" applyFont="1" applyFill="1" applyBorder="1" applyAlignment="1">
      <alignment wrapText="1"/>
    </xf>
    <xf numFmtId="0" fontId="108" fillId="13" borderId="10" xfId="0" applyFont="1" applyFill="1" applyBorder="1" applyAlignment="1">
      <alignment wrapText="1"/>
    </xf>
    <xf numFmtId="0" fontId="108" fillId="50" borderId="10" xfId="0" applyFont="1" applyFill="1" applyBorder="1" applyAlignment="1">
      <alignment wrapText="1"/>
    </xf>
    <xf numFmtId="0" fontId="108" fillId="12" borderId="10" xfId="0" applyFont="1" applyFill="1" applyBorder="1" applyAlignment="1">
      <alignment wrapText="1"/>
    </xf>
    <xf numFmtId="0" fontId="0" fillId="0" borderId="0" xfId="0" applyBorder="1" applyAlignment="1">
      <alignment horizontal="center" vertical="center"/>
    </xf>
    <xf numFmtId="0" fontId="108" fillId="0" borderId="0" xfId="0" applyFont="1" applyBorder="1" applyAlignment="1">
      <alignment wrapText="1"/>
    </xf>
    <xf numFmtId="0" fontId="0" fillId="0" borderId="0" xfId="0" applyAlignment="1">
      <alignment vertical="center" wrapText="1"/>
    </xf>
    <xf numFmtId="0" fontId="110" fillId="0" borderId="0" xfId="0" applyFont="1" applyBorder="1" applyAlignment="1">
      <alignment wrapText="1"/>
    </xf>
    <xf numFmtId="0" fontId="101" fillId="0" borderId="0" xfId="0" applyFont="1" applyAlignment="1">
      <alignment/>
    </xf>
    <xf numFmtId="0" fontId="101" fillId="7" borderId="53" xfId="0" applyFont="1" applyFill="1" applyBorder="1" applyAlignment="1">
      <alignment horizontal="left" vertical="center"/>
    </xf>
    <xf numFmtId="0" fontId="101" fillId="7" borderId="54" xfId="0" applyFont="1" applyFill="1" applyBorder="1" applyAlignment="1">
      <alignment horizontal="center" vertical="center"/>
    </xf>
    <xf numFmtId="0" fontId="101" fillId="6" borderId="53" xfId="0" applyFont="1" applyFill="1" applyBorder="1" applyAlignment="1">
      <alignment horizontal="left" vertical="center"/>
    </xf>
    <xf numFmtId="0" fontId="101" fillId="6" borderId="54" xfId="0" applyFont="1" applyFill="1" applyBorder="1" applyAlignment="1">
      <alignment horizontal="center" vertical="center"/>
    </xf>
    <xf numFmtId="0" fontId="101" fillId="5" borderId="53" xfId="0" applyFont="1" applyFill="1" applyBorder="1" applyAlignment="1">
      <alignment horizontal="left" vertical="center"/>
    </xf>
    <xf numFmtId="0" fontId="101" fillId="5" borderId="54" xfId="0" applyFont="1" applyFill="1" applyBorder="1" applyAlignment="1">
      <alignment horizontal="center" vertical="center"/>
    </xf>
    <xf numFmtId="0" fontId="101" fillId="6" borderId="20" xfId="0" applyFont="1" applyFill="1" applyBorder="1" applyAlignment="1">
      <alignment horizontal="center" vertical="center"/>
    </xf>
    <xf numFmtId="0" fontId="101" fillId="6" borderId="50" xfId="0" applyFont="1" applyFill="1" applyBorder="1" applyAlignment="1">
      <alignment horizontal="center" vertical="center"/>
    </xf>
    <xf numFmtId="0" fontId="101" fillId="6" borderId="11" xfId="0" applyFont="1" applyFill="1" applyBorder="1" applyAlignment="1">
      <alignment horizontal="center" vertical="center"/>
    </xf>
    <xf numFmtId="0" fontId="101" fillId="5" borderId="53" xfId="0" applyFont="1" applyFill="1" applyBorder="1" applyAlignment="1">
      <alignment horizontal="left" vertical="center" wrapText="1"/>
    </xf>
    <xf numFmtId="0" fontId="101" fillId="4" borderId="20" xfId="0" applyFont="1" applyFill="1" applyBorder="1" applyAlignment="1">
      <alignment horizontal="center" vertical="center"/>
    </xf>
    <xf numFmtId="0" fontId="101" fillId="4" borderId="21" xfId="0" applyFont="1" applyFill="1" applyBorder="1" applyAlignment="1">
      <alignment horizontal="center" vertical="center"/>
    </xf>
    <xf numFmtId="0" fontId="101" fillId="4" borderId="50" xfId="0" applyFont="1" applyFill="1" applyBorder="1" applyAlignment="1">
      <alignment horizontal="center" vertical="center"/>
    </xf>
    <xf numFmtId="0" fontId="101" fillId="4" borderId="22" xfId="0" applyFont="1" applyFill="1" applyBorder="1" applyAlignment="1">
      <alignment horizontal="center" vertical="center"/>
    </xf>
    <xf numFmtId="0" fontId="101" fillId="3" borderId="19" xfId="0" applyFont="1" applyFill="1" applyBorder="1" applyAlignment="1">
      <alignment horizontal="center" vertical="center"/>
    </xf>
    <xf numFmtId="0" fontId="0" fillId="0" borderId="0" xfId="0" applyFill="1" applyAlignment="1">
      <alignment horizontal="center" vertical="center"/>
    </xf>
    <xf numFmtId="0" fontId="108" fillId="0" borderId="0" xfId="0" applyFont="1" applyFill="1" applyAlignment="1">
      <alignment/>
    </xf>
    <xf numFmtId="0" fontId="0" fillId="0" borderId="0" xfId="0" applyFill="1" applyAlignment="1">
      <alignment/>
    </xf>
    <xf numFmtId="0" fontId="101" fillId="5" borderId="50" xfId="0" applyFont="1" applyFill="1" applyBorder="1" applyAlignment="1">
      <alignment horizontal="center" vertical="center" wrapText="1"/>
    </xf>
    <xf numFmtId="0" fontId="101" fillId="5" borderId="11" xfId="0" applyFont="1" applyFill="1" applyBorder="1" applyAlignment="1">
      <alignment horizontal="center" vertical="center" wrapText="1"/>
    </xf>
    <xf numFmtId="0" fontId="101" fillId="4" borderId="11" xfId="0" applyFont="1" applyFill="1" applyBorder="1" applyAlignment="1">
      <alignment horizontal="center" vertical="center"/>
    </xf>
    <xf numFmtId="0" fontId="101" fillId="6" borderId="19" xfId="0" applyFont="1" applyFill="1" applyBorder="1" applyAlignment="1">
      <alignment horizontal="left" vertical="center"/>
    </xf>
    <xf numFmtId="0" fontId="101" fillId="6" borderId="20" xfId="0" applyFont="1" applyFill="1" applyBorder="1" applyAlignment="1">
      <alignment horizontal="left" vertical="center"/>
    </xf>
    <xf numFmtId="0" fontId="101" fillId="6" borderId="17" xfId="0" applyFont="1" applyFill="1" applyBorder="1" applyAlignment="1">
      <alignment horizontal="center" vertical="center"/>
    </xf>
    <xf numFmtId="0" fontId="101" fillId="6" borderId="12" xfId="0" applyFont="1" applyFill="1" applyBorder="1" applyAlignment="1">
      <alignment horizontal="center" vertical="center"/>
    </xf>
    <xf numFmtId="0" fontId="0" fillId="0" borderId="0" xfId="0" applyFill="1" applyAlignment="1">
      <alignment horizontal="left"/>
    </xf>
    <xf numFmtId="0" fontId="101" fillId="0" borderId="0" xfId="0" applyFont="1" applyFill="1" applyAlignment="1">
      <alignment horizontal="left" vertical="center"/>
    </xf>
    <xf numFmtId="0" fontId="110" fillId="0" borderId="19" xfId="0" applyFont="1" applyBorder="1" applyAlignment="1">
      <alignment vertical="center" wrapText="1"/>
    </xf>
    <xf numFmtId="0" fontId="110" fillId="0" borderId="20" xfId="0" applyFont="1" applyBorder="1" applyAlignment="1">
      <alignment horizontal="center" vertical="center"/>
    </xf>
    <xf numFmtId="0" fontId="110" fillId="49" borderId="10" xfId="0" applyFont="1" applyFill="1" applyBorder="1" applyAlignment="1">
      <alignment vertical="center"/>
    </xf>
    <xf numFmtId="0" fontId="110" fillId="55" borderId="10" xfId="0" applyFont="1" applyFill="1" applyBorder="1" applyAlignment="1">
      <alignment horizontal="center" vertical="center"/>
    </xf>
    <xf numFmtId="0" fontId="110" fillId="56" borderId="10" xfId="0" applyFont="1" applyFill="1" applyBorder="1" applyAlignment="1">
      <alignment wrapText="1"/>
    </xf>
    <xf numFmtId="0" fontId="110" fillId="54" borderId="10" xfId="0" applyFont="1" applyFill="1" applyBorder="1" applyAlignment="1">
      <alignment/>
    </xf>
    <xf numFmtId="0" fontId="47" fillId="0" borderId="23" xfId="0" applyFont="1" applyBorder="1" applyAlignment="1">
      <alignment horizontal="center" vertical="center"/>
    </xf>
    <xf numFmtId="0" fontId="47" fillId="0" borderId="20" xfId="0" applyFont="1" applyBorder="1" applyAlignment="1">
      <alignment horizontal="center" vertical="center"/>
    </xf>
    <xf numFmtId="0" fontId="107" fillId="0" borderId="10" xfId="0" applyFont="1" applyBorder="1" applyAlignment="1">
      <alignment vertical="center" wrapText="1"/>
    </xf>
    <xf numFmtId="0" fontId="107" fillId="0" borderId="10" xfId="0" applyFont="1" applyBorder="1" applyAlignment="1">
      <alignment horizontal="center" vertical="center"/>
    </xf>
    <xf numFmtId="0" fontId="110" fillId="49" borderId="50" xfId="0" applyFont="1" applyFill="1" applyBorder="1" applyAlignment="1">
      <alignment wrapText="1"/>
    </xf>
    <xf numFmtId="0" fontId="101" fillId="55" borderId="10" xfId="0" applyFont="1" applyFill="1" applyBorder="1" applyAlignment="1">
      <alignment horizontal="center" vertical="center"/>
    </xf>
    <xf numFmtId="0" fontId="75" fillId="0" borderId="10" xfId="0" applyFont="1" applyBorder="1" applyAlignment="1">
      <alignment horizontal="center" vertical="center"/>
    </xf>
    <xf numFmtId="0" fontId="101" fillId="49" borderId="10" xfId="0" applyFont="1" applyFill="1" applyBorder="1" applyAlignment="1">
      <alignment wrapText="1"/>
    </xf>
    <xf numFmtId="0" fontId="101" fillId="56" borderId="10" xfId="0" applyFont="1" applyFill="1" applyBorder="1" applyAlignment="1">
      <alignment wrapText="1"/>
    </xf>
    <xf numFmtId="0" fontId="110" fillId="11" borderId="10" xfId="0" applyFont="1" applyFill="1" applyBorder="1" applyAlignment="1">
      <alignment wrapText="1"/>
    </xf>
    <xf numFmtId="0" fontId="75" fillId="0" borderId="10" xfId="0" applyFont="1" applyBorder="1" applyAlignment="1">
      <alignment horizontal="center" vertical="center" wrapText="1"/>
    </xf>
    <xf numFmtId="0" fontId="110" fillId="57" borderId="10" xfId="0" applyFont="1" applyFill="1" applyBorder="1" applyAlignment="1">
      <alignment vertical="center" wrapText="1"/>
    </xf>
    <xf numFmtId="0" fontId="110" fillId="51" borderId="10" xfId="0" applyFont="1" applyFill="1" applyBorder="1" applyAlignment="1">
      <alignment horizontal="left" vertical="center" wrapText="1"/>
    </xf>
    <xf numFmtId="0" fontId="110" fillId="49" borderId="10" xfId="0" applyFont="1" applyFill="1" applyBorder="1" applyAlignment="1">
      <alignment horizontal="left" vertical="center"/>
    </xf>
    <xf numFmtId="0" fontId="75" fillId="0" borderId="19" xfId="0" applyFont="1" applyBorder="1" applyAlignment="1">
      <alignment horizontal="center" vertical="center"/>
    </xf>
    <xf numFmtId="0" fontId="75" fillId="0" borderId="20" xfId="0" applyFont="1" applyBorder="1" applyAlignment="1">
      <alignment/>
    </xf>
    <xf numFmtId="0" fontId="114" fillId="0" borderId="0" xfId="0" applyFont="1" applyAlignment="1">
      <alignment/>
    </xf>
    <xf numFmtId="0" fontId="0" fillId="0" borderId="12" xfId="0" applyBorder="1" applyAlignment="1">
      <alignment/>
    </xf>
    <xf numFmtId="0" fontId="101" fillId="45" borderId="10" xfId="0" applyFont="1" applyFill="1" applyBorder="1" applyAlignment="1">
      <alignment horizontal="left" vertical="center" wrapText="1"/>
    </xf>
    <xf numFmtId="0" fontId="0" fillId="0" borderId="10" xfId="0" applyBorder="1" applyAlignment="1">
      <alignment horizontal="left"/>
    </xf>
    <xf numFmtId="0" fontId="0" fillId="55" borderId="10" xfId="0" applyFill="1" applyBorder="1" applyAlignment="1">
      <alignment/>
    </xf>
    <xf numFmtId="0" fontId="101" fillId="17" borderId="10" xfId="0" applyFont="1" applyFill="1" applyBorder="1" applyAlignment="1">
      <alignment horizontal="left" vertical="center" wrapText="1"/>
    </xf>
    <xf numFmtId="0" fontId="1" fillId="0" borderId="55" xfId="0" applyFont="1" applyBorder="1" applyAlignment="1">
      <alignment/>
    </xf>
    <xf numFmtId="0" fontId="1" fillId="0" borderId="10" xfId="0" applyFont="1" applyBorder="1" applyAlignment="1">
      <alignment/>
    </xf>
    <xf numFmtId="0" fontId="0" fillId="0" borderId="10" xfId="0" applyBorder="1" applyAlignment="1">
      <alignment/>
    </xf>
    <xf numFmtId="0" fontId="0" fillId="0" borderId="46" xfId="0" applyBorder="1" applyAlignment="1">
      <alignment/>
    </xf>
    <xf numFmtId="0" fontId="5" fillId="0" borderId="10" xfId="0" applyFont="1" applyBorder="1" applyAlignment="1">
      <alignment/>
    </xf>
    <xf numFmtId="0" fontId="25" fillId="0" borderId="10" xfId="0" applyFont="1" applyBorder="1" applyAlignment="1">
      <alignment/>
    </xf>
    <xf numFmtId="0" fontId="20" fillId="38" borderId="20" xfId="0" applyFont="1" applyFill="1" applyBorder="1" applyAlignment="1">
      <alignment vertical="justify"/>
    </xf>
    <xf numFmtId="0" fontId="0" fillId="0" borderId="11" xfId="0" applyBorder="1" applyAlignment="1">
      <alignment vertical="justify"/>
    </xf>
    <xf numFmtId="0" fontId="20" fillId="38" borderId="19" xfId="0" applyFont="1" applyFill="1" applyBorder="1" applyAlignment="1">
      <alignment horizontal="center" vertical="justify"/>
    </xf>
    <xf numFmtId="0" fontId="20" fillId="38" borderId="23" xfId="0" applyFont="1" applyFill="1" applyBorder="1" applyAlignment="1">
      <alignment horizontal="center" vertical="justify"/>
    </xf>
    <xf numFmtId="0" fontId="20" fillId="38" borderId="21" xfId="0" applyFont="1" applyFill="1" applyBorder="1" applyAlignment="1">
      <alignment horizontal="center" vertical="justify"/>
    </xf>
    <xf numFmtId="0" fontId="0" fillId="0" borderId="12" xfId="0" applyBorder="1" applyAlignment="1">
      <alignment vertical="justify"/>
    </xf>
    <xf numFmtId="0" fontId="0" fillId="0" borderId="13" xfId="0" applyBorder="1" applyAlignment="1">
      <alignment vertical="justify"/>
    </xf>
    <xf numFmtId="0" fontId="0" fillId="0" borderId="18" xfId="0" applyBorder="1" applyAlignment="1">
      <alignment vertical="justify"/>
    </xf>
    <xf numFmtId="0" fontId="1" fillId="0" borderId="10" xfId="0" applyFont="1" applyBorder="1" applyAlignment="1">
      <alignment shrinkToFit="1"/>
    </xf>
    <xf numFmtId="0" fontId="0" fillId="0" borderId="10" xfId="0" applyBorder="1" applyAlignment="1">
      <alignment shrinkToFit="1"/>
    </xf>
    <xf numFmtId="0" fontId="0" fillId="0" borderId="47" xfId="0" applyBorder="1" applyAlignment="1">
      <alignment shrinkToFit="1"/>
    </xf>
    <xf numFmtId="0" fontId="0" fillId="0" borderId="47" xfId="0" applyBorder="1" applyAlignment="1">
      <alignment/>
    </xf>
    <xf numFmtId="0" fontId="0" fillId="0" borderId="49" xfId="0" applyBorder="1" applyAlignment="1">
      <alignment/>
    </xf>
    <xf numFmtId="0" fontId="5" fillId="0" borderId="10" xfId="0" applyFont="1" applyBorder="1" applyAlignment="1">
      <alignment horizontal="right"/>
    </xf>
    <xf numFmtId="0" fontId="25" fillId="0" borderId="10" xfId="0" applyFont="1" applyBorder="1" applyAlignment="1">
      <alignment horizontal="right"/>
    </xf>
    <xf numFmtId="0" fontId="25" fillId="0" borderId="46" xfId="0" applyFont="1" applyBorder="1" applyAlignment="1">
      <alignment horizontal="right"/>
    </xf>
    <xf numFmtId="0" fontId="4" fillId="0" borderId="12" xfId="0" applyFont="1" applyBorder="1" applyAlignment="1">
      <alignment horizontal="left"/>
    </xf>
    <xf numFmtId="0" fontId="4" fillId="0" borderId="18" xfId="0" applyFont="1" applyBorder="1" applyAlignment="1">
      <alignment horizontal="left"/>
    </xf>
    <xf numFmtId="0" fontId="1" fillId="0" borderId="10" xfId="0" applyFont="1" applyFill="1" applyBorder="1" applyAlignment="1">
      <alignment horizontal="left"/>
    </xf>
    <xf numFmtId="0" fontId="1" fillId="0" borderId="56" xfId="0" applyFont="1" applyBorder="1" applyAlignment="1">
      <alignment vertical="justify"/>
    </xf>
    <xf numFmtId="0" fontId="0" fillId="0" borderId="55" xfId="0" applyBorder="1" applyAlignment="1">
      <alignment vertical="justify"/>
    </xf>
    <xf numFmtId="0" fontId="0" fillId="0" borderId="57" xfId="0" applyBorder="1" applyAlignment="1">
      <alignment vertical="justify"/>
    </xf>
    <xf numFmtId="0" fontId="0" fillId="0" borderId="17" xfId="0" applyBorder="1" applyAlignment="1">
      <alignment vertical="justify"/>
    </xf>
    <xf numFmtId="0" fontId="0" fillId="0" borderId="0" xfId="0" applyBorder="1" applyAlignment="1">
      <alignment vertical="justify"/>
    </xf>
    <xf numFmtId="0" fontId="0" fillId="0" borderId="58" xfId="0" applyBorder="1" applyAlignment="1">
      <alignment vertical="justify"/>
    </xf>
    <xf numFmtId="0" fontId="0" fillId="0" borderId="59" xfId="0" applyBorder="1" applyAlignment="1">
      <alignment vertical="justify"/>
    </xf>
    <xf numFmtId="0" fontId="8" fillId="0" borderId="0" xfId="0" applyFont="1" applyFill="1" applyAlignment="1">
      <alignment horizontal="left"/>
    </xf>
    <xf numFmtId="0" fontId="1" fillId="0" borderId="19" xfId="0" applyFont="1" applyBorder="1" applyAlignment="1">
      <alignment horizontal="left"/>
    </xf>
    <xf numFmtId="0" fontId="1" fillId="0" borderId="23" xfId="0" applyFont="1" applyBorder="1" applyAlignment="1">
      <alignment horizontal="left"/>
    </xf>
    <xf numFmtId="0" fontId="1" fillId="0" borderId="21" xfId="0" applyFont="1" applyBorder="1" applyAlignment="1">
      <alignment horizontal="left"/>
    </xf>
    <xf numFmtId="0" fontId="1" fillId="0" borderId="19" xfId="0" applyFont="1" applyFill="1" applyBorder="1" applyAlignment="1">
      <alignment horizontal="left"/>
    </xf>
    <xf numFmtId="0" fontId="1" fillId="0" borderId="23" xfId="0" applyFont="1" applyFill="1" applyBorder="1" applyAlignment="1">
      <alignment horizontal="left"/>
    </xf>
    <xf numFmtId="0" fontId="1" fillId="0" borderId="0" xfId="0" applyFont="1" applyBorder="1" applyAlignment="1">
      <alignment horizontal="left"/>
    </xf>
    <xf numFmtId="49" fontId="13" fillId="0" borderId="0" xfId="0" applyNumberFormat="1" applyFont="1" applyAlignment="1">
      <alignment horizontal="right"/>
    </xf>
    <xf numFmtId="0" fontId="13" fillId="0" borderId="0" xfId="0" applyFont="1" applyAlignment="1">
      <alignment horizontal="left"/>
    </xf>
    <xf numFmtId="0" fontId="4" fillId="0" borderId="19" xfId="0" applyFont="1" applyBorder="1" applyAlignment="1">
      <alignment horizontal="left"/>
    </xf>
    <xf numFmtId="0" fontId="4" fillId="0" borderId="21" xfId="0" applyFont="1" applyBorder="1" applyAlignment="1">
      <alignment horizontal="left"/>
    </xf>
    <xf numFmtId="0" fontId="4" fillId="0" borderId="17" xfId="0" applyFont="1" applyBorder="1" applyAlignment="1">
      <alignment horizontal="left"/>
    </xf>
    <xf numFmtId="0" fontId="4" fillId="0" borderId="22" xfId="0" applyFont="1" applyBorder="1" applyAlignment="1">
      <alignment horizontal="left"/>
    </xf>
    <xf numFmtId="0" fontId="2" fillId="0" borderId="60" xfId="0" applyFont="1" applyFill="1" applyBorder="1" applyAlignment="1">
      <alignment/>
    </xf>
    <xf numFmtId="0" fontId="25" fillId="0" borderId="55" xfId="0" applyFont="1" applyBorder="1" applyAlignment="1">
      <alignment/>
    </xf>
    <xf numFmtId="0" fontId="25" fillId="0" borderId="61" xfId="0" applyFont="1" applyBorder="1" applyAlignment="1">
      <alignment/>
    </xf>
    <xf numFmtId="0" fontId="25" fillId="0" borderId="62" xfId="0" applyFont="1" applyBorder="1" applyAlignment="1">
      <alignment/>
    </xf>
    <xf numFmtId="0" fontId="25" fillId="0" borderId="0" xfId="0" applyFont="1" applyBorder="1" applyAlignment="1">
      <alignment/>
    </xf>
    <xf numFmtId="0" fontId="25" fillId="0" borderId="22" xfId="0" applyFont="1" applyBorder="1" applyAlignment="1">
      <alignment/>
    </xf>
    <xf numFmtId="0" fontId="25" fillId="0" borderId="63" xfId="0" applyFont="1" applyBorder="1" applyAlignment="1">
      <alignment/>
    </xf>
    <xf numFmtId="0" fontId="25" fillId="0" borderId="13" xfId="0" applyFont="1" applyBorder="1" applyAlignment="1">
      <alignment/>
    </xf>
    <xf numFmtId="0" fontId="25" fillId="0" borderId="18" xfId="0" applyFont="1" applyBorder="1" applyAlignment="1">
      <alignment/>
    </xf>
    <xf numFmtId="0" fontId="2" fillId="0" borderId="64" xfId="0" applyFont="1" applyFill="1" applyBorder="1" applyAlignment="1">
      <alignment/>
    </xf>
    <xf numFmtId="0" fontId="25" fillId="0" borderId="23" xfId="0" applyFont="1" applyBorder="1" applyAlignment="1">
      <alignment/>
    </xf>
    <xf numFmtId="0" fontId="25" fillId="0" borderId="65" xfId="0" applyFont="1" applyBorder="1" applyAlignment="1">
      <alignment/>
    </xf>
    <xf numFmtId="0" fontId="25" fillId="0" borderId="66" xfId="0" applyFont="1" applyBorder="1" applyAlignment="1">
      <alignment/>
    </xf>
    <xf numFmtId="0" fontId="1" fillId="0" borderId="19" xfId="0" applyFont="1" applyFill="1" applyBorder="1" applyAlignment="1">
      <alignment/>
    </xf>
    <xf numFmtId="0" fontId="1" fillId="0" borderId="23" xfId="0" applyFont="1" applyFill="1" applyBorder="1" applyAlignment="1">
      <alignment/>
    </xf>
    <xf numFmtId="0" fontId="1" fillId="0" borderId="15" xfId="0" applyFont="1" applyBorder="1" applyAlignment="1">
      <alignment/>
    </xf>
    <xf numFmtId="0" fontId="0" fillId="0" borderId="14" xfId="0" applyBorder="1" applyAlignment="1">
      <alignment/>
    </xf>
    <xf numFmtId="0" fontId="1" fillId="0" borderId="15" xfId="0" applyFont="1" applyBorder="1" applyAlignment="1">
      <alignment shrinkToFit="1"/>
    </xf>
    <xf numFmtId="0" fontId="0" fillId="0" borderId="14" xfId="0" applyBorder="1" applyAlignment="1">
      <alignment shrinkToFit="1"/>
    </xf>
    <xf numFmtId="0" fontId="1" fillId="0" borderId="10" xfId="0" applyFont="1" applyBorder="1" applyAlignment="1">
      <alignment horizontal="center"/>
    </xf>
    <xf numFmtId="4" fontId="28" fillId="0" borderId="10" xfId="0" applyNumberFormat="1" applyFont="1" applyBorder="1" applyAlignment="1">
      <alignment horizontal="center"/>
    </xf>
    <xf numFmtId="0" fontId="28" fillId="0" borderId="20" xfId="0" applyFont="1" applyFill="1" applyBorder="1" applyAlignment="1">
      <alignment horizontal="center" vertical="justify"/>
    </xf>
    <xf numFmtId="0" fontId="28" fillId="0" borderId="11" xfId="0" applyFont="1" applyFill="1" applyBorder="1" applyAlignment="1">
      <alignment horizontal="center" vertical="justify"/>
    </xf>
    <xf numFmtId="0" fontId="28" fillId="0" borderId="20" xfId="0" applyFont="1" applyBorder="1" applyAlignment="1">
      <alignment horizontal="center" vertical="center"/>
    </xf>
    <xf numFmtId="0" fontId="28" fillId="0" borderId="11" xfId="0" applyFont="1" applyBorder="1" applyAlignment="1">
      <alignment horizontal="center" vertical="center"/>
    </xf>
    <xf numFmtId="4" fontId="28" fillId="0" borderId="19" xfId="0" applyNumberFormat="1" applyFont="1" applyBorder="1" applyAlignment="1">
      <alignment horizontal="center" vertical="center"/>
    </xf>
    <xf numFmtId="4" fontId="28" fillId="0" borderId="21" xfId="0" applyNumberFormat="1" applyFont="1" applyBorder="1" applyAlignment="1">
      <alignment horizontal="center" vertical="center"/>
    </xf>
    <xf numFmtId="4" fontId="28" fillId="0" borderId="12" xfId="0" applyNumberFormat="1" applyFont="1" applyBorder="1" applyAlignment="1">
      <alignment horizontal="center" vertical="center"/>
    </xf>
    <xf numFmtId="4" fontId="28" fillId="0" borderId="18" xfId="0" applyNumberFormat="1" applyFont="1" applyBorder="1" applyAlignment="1">
      <alignment horizontal="center" vertical="center"/>
    </xf>
    <xf numFmtId="4" fontId="28" fillId="0" borderId="17" xfId="0" applyNumberFormat="1" applyFont="1" applyBorder="1" applyAlignment="1">
      <alignment horizontal="center" vertical="center"/>
    </xf>
    <xf numFmtId="4" fontId="28" fillId="0" borderId="22" xfId="0" applyNumberFormat="1" applyFont="1" applyBorder="1" applyAlignment="1">
      <alignment horizontal="center" vertical="center"/>
    </xf>
    <xf numFmtId="0" fontId="28" fillId="0" borderId="50" xfId="0" applyFont="1" applyFill="1" applyBorder="1" applyAlignment="1">
      <alignment horizontal="center" vertical="justify"/>
    </xf>
    <xf numFmtId="0" fontId="28" fillId="0" borderId="50" xfId="0" applyFont="1" applyBorder="1" applyAlignment="1">
      <alignment horizontal="center" vertical="center"/>
    </xf>
    <xf numFmtId="2" fontId="5" fillId="37" borderId="15" xfId="0" applyNumberFormat="1" applyFont="1" applyFill="1" applyBorder="1" applyAlignment="1">
      <alignment horizontal="center"/>
    </xf>
    <xf numFmtId="2" fontId="5" fillId="37" borderId="14" xfId="0" applyNumberFormat="1" applyFont="1" applyFill="1" applyBorder="1" applyAlignment="1">
      <alignment horizontal="center"/>
    </xf>
    <xf numFmtId="0" fontId="39" fillId="35" borderId="12" xfId="0" applyFont="1" applyFill="1" applyBorder="1" applyAlignment="1">
      <alignment horizontal="center"/>
    </xf>
    <xf numFmtId="0" fontId="39" fillId="35" borderId="13" xfId="0" applyFont="1" applyFill="1" applyBorder="1" applyAlignment="1">
      <alignment horizontal="center"/>
    </xf>
    <xf numFmtId="0" fontId="1" fillId="0" borderId="10" xfId="0" applyFont="1" applyBorder="1" applyAlignment="1">
      <alignment horizontal="left"/>
    </xf>
    <xf numFmtId="0" fontId="22" fillId="0" borderId="0" xfId="0" applyFont="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20" xfId="0" applyFont="1" applyBorder="1" applyAlignment="1">
      <alignment horizontal="center" vertical="center"/>
    </xf>
    <xf numFmtId="0" fontId="1" fillId="0" borderId="50" xfId="0" applyFont="1" applyBorder="1" applyAlignment="1">
      <alignment horizontal="center" vertical="center"/>
    </xf>
    <xf numFmtId="0" fontId="1" fillId="0" borderId="11" xfId="0" applyFont="1" applyBorder="1" applyAlignment="1">
      <alignment horizontal="center" vertical="center"/>
    </xf>
    <xf numFmtId="0" fontId="19" fillId="37" borderId="19" xfId="0" applyFont="1" applyFill="1" applyBorder="1" applyAlignment="1">
      <alignment horizontal="center"/>
    </xf>
    <xf numFmtId="0" fontId="19" fillId="37" borderId="21" xfId="0" applyFont="1" applyFill="1" applyBorder="1" applyAlignment="1">
      <alignment horizontal="center"/>
    </xf>
    <xf numFmtId="0" fontId="19" fillId="37" borderId="17" xfId="0" applyFont="1" applyFill="1" applyBorder="1" applyAlignment="1">
      <alignment horizontal="center"/>
    </xf>
    <xf numFmtId="0" fontId="19" fillId="37" borderId="22" xfId="0" applyFont="1" applyFill="1" applyBorder="1" applyAlignment="1">
      <alignment horizontal="center"/>
    </xf>
    <xf numFmtId="0" fontId="19" fillId="37" borderId="12" xfId="0" applyFont="1" applyFill="1" applyBorder="1" applyAlignment="1">
      <alignment horizontal="center"/>
    </xf>
    <xf numFmtId="0" fontId="19" fillId="37" borderId="18" xfId="0" applyFont="1" applyFill="1" applyBorder="1" applyAlignment="1">
      <alignment horizontal="center"/>
    </xf>
    <xf numFmtId="0" fontId="13" fillId="36" borderId="15" xfId="0" applyFont="1" applyFill="1" applyBorder="1" applyAlignment="1">
      <alignment horizontal="center" vertical="center"/>
    </xf>
    <xf numFmtId="0" fontId="13" fillId="36" borderId="16" xfId="0" applyFont="1" applyFill="1" applyBorder="1" applyAlignment="1">
      <alignment horizontal="center" vertical="center"/>
    </xf>
    <xf numFmtId="0" fontId="13" fillId="36" borderId="14" xfId="0" applyFont="1" applyFill="1" applyBorder="1" applyAlignment="1">
      <alignment horizontal="center" vertical="center"/>
    </xf>
    <xf numFmtId="0" fontId="16" fillId="36" borderId="63" xfId="0" applyFont="1" applyFill="1" applyBorder="1" applyAlignment="1">
      <alignment horizontal="center" vertical="center"/>
    </xf>
    <xf numFmtId="0" fontId="16" fillId="36" borderId="59" xfId="0" applyFont="1" applyFill="1" applyBorder="1" applyAlignment="1">
      <alignment horizontal="center" vertical="center"/>
    </xf>
    <xf numFmtId="4" fontId="20" fillId="34" borderId="15" xfId="0" applyNumberFormat="1" applyFont="1" applyFill="1" applyBorder="1" applyAlignment="1">
      <alignment horizontal="center"/>
    </xf>
    <xf numFmtId="4" fontId="20" fillId="34" borderId="14" xfId="0" applyNumberFormat="1" applyFont="1" applyFill="1" applyBorder="1" applyAlignment="1">
      <alignment horizontal="center"/>
    </xf>
    <xf numFmtId="4" fontId="1" fillId="0" borderId="20" xfId="0" applyNumberFormat="1" applyFont="1" applyBorder="1" applyAlignment="1">
      <alignment horizontal="center" vertical="center"/>
    </xf>
    <xf numFmtId="4" fontId="1" fillId="0" borderId="50" xfId="0" applyNumberFormat="1" applyFont="1" applyBorder="1" applyAlignment="1">
      <alignment horizontal="center" vertical="center"/>
    </xf>
    <xf numFmtId="4" fontId="1" fillId="0" borderId="11" xfId="0" applyNumberFormat="1" applyFont="1" applyBorder="1" applyAlignment="1">
      <alignment horizontal="center" vertical="center"/>
    </xf>
    <xf numFmtId="0" fontId="29" fillId="37" borderId="56" xfId="0" applyFont="1" applyFill="1" applyBorder="1" applyAlignment="1">
      <alignment horizontal="center" wrapText="1"/>
    </xf>
    <xf numFmtId="0" fontId="29" fillId="37" borderId="55" xfId="0" applyFont="1" applyFill="1" applyBorder="1" applyAlignment="1">
      <alignment horizontal="center" wrapText="1"/>
    </xf>
    <xf numFmtId="0" fontId="29" fillId="37" borderId="61" xfId="0" applyFont="1" applyFill="1" applyBorder="1" applyAlignment="1">
      <alignment horizontal="center" wrapText="1"/>
    </xf>
    <xf numFmtId="0" fontId="29" fillId="37" borderId="17" xfId="0" applyFont="1" applyFill="1" applyBorder="1" applyAlignment="1">
      <alignment horizontal="center" wrapText="1"/>
    </xf>
    <xf numFmtId="0" fontId="29" fillId="37" borderId="0" xfId="0" applyFont="1" applyFill="1" applyBorder="1" applyAlignment="1">
      <alignment horizontal="center" wrapText="1"/>
    </xf>
    <xf numFmtId="0" fontId="29" fillId="37" borderId="22" xfId="0" applyFont="1" applyFill="1" applyBorder="1" applyAlignment="1">
      <alignment horizontal="center" wrapText="1"/>
    </xf>
    <xf numFmtId="0" fontId="29" fillId="37" borderId="12" xfId="0" applyFont="1" applyFill="1" applyBorder="1" applyAlignment="1">
      <alignment horizontal="center" wrapText="1"/>
    </xf>
    <xf numFmtId="0" fontId="29" fillId="37" borderId="13" xfId="0" applyFont="1" applyFill="1" applyBorder="1" applyAlignment="1">
      <alignment horizontal="center" wrapText="1"/>
    </xf>
    <xf numFmtId="0" fontId="29" fillId="37" borderId="18" xfId="0" applyFont="1" applyFill="1" applyBorder="1" applyAlignment="1">
      <alignment horizontal="center" wrapText="1"/>
    </xf>
    <xf numFmtId="0" fontId="19" fillId="37" borderId="64" xfId="0" applyFont="1" applyFill="1" applyBorder="1" applyAlignment="1">
      <alignment horizontal="center" vertical="justify"/>
    </xf>
    <xf numFmtId="0" fontId="19" fillId="37" borderId="21" xfId="0" applyFont="1" applyFill="1" applyBorder="1" applyAlignment="1">
      <alignment horizontal="center" vertical="justify"/>
    </xf>
    <xf numFmtId="0" fontId="19" fillId="37" borderId="62" xfId="0" applyFont="1" applyFill="1" applyBorder="1" applyAlignment="1">
      <alignment horizontal="center" vertical="justify"/>
    </xf>
    <xf numFmtId="0" fontId="19" fillId="37" borderId="22" xfId="0" applyFont="1" applyFill="1" applyBorder="1" applyAlignment="1">
      <alignment horizontal="center" vertical="justify"/>
    </xf>
    <xf numFmtId="0" fontId="19" fillId="37" borderId="65" xfId="0" applyFont="1" applyFill="1" applyBorder="1" applyAlignment="1">
      <alignment horizontal="center" vertical="justify"/>
    </xf>
    <xf numFmtId="0" fontId="19" fillId="37" borderId="67" xfId="0" applyFont="1" applyFill="1" applyBorder="1" applyAlignment="1">
      <alignment horizontal="center" vertical="justify"/>
    </xf>
    <xf numFmtId="0" fontId="16" fillId="36" borderId="68" xfId="0" applyFont="1" applyFill="1" applyBorder="1" applyAlignment="1">
      <alignment horizontal="center" vertical="center"/>
    </xf>
    <xf numFmtId="0" fontId="16" fillId="36" borderId="69" xfId="0" applyFont="1" applyFill="1" applyBorder="1" applyAlignment="1">
      <alignment horizontal="center" vertical="center"/>
    </xf>
    <xf numFmtId="0" fontId="31" fillId="37" borderId="70" xfId="0" applyFont="1" applyFill="1" applyBorder="1" applyAlignment="1">
      <alignment wrapText="1"/>
    </xf>
    <xf numFmtId="0" fontId="31" fillId="37" borderId="37" xfId="0" applyFont="1" applyFill="1" applyBorder="1" applyAlignment="1">
      <alignment wrapText="1"/>
    </xf>
    <xf numFmtId="0" fontId="31" fillId="0" borderId="43" xfId="0" applyFont="1" applyFill="1" applyBorder="1" applyAlignment="1">
      <alignment horizontal="left"/>
    </xf>
    <xf numFmtId="0" fontId="31" fillId="0" borderId="44" xfId="0" applyFont="1" applyFill="1" applyBorder="1" applyAlignment="1">
      <alignment horizontal="left"/>
    </xf>
    <xf numFmtId="0" fontId="34" fillId="37" borderId="70" xfId="0" applyFont="1" applyFill="1" applyBorder="1" applyAlignment="1">
      <alignment wrapText="1"/>
    </xf>
    <xf numFmtId="0" fontId="34" fillId="37" borderId="71" xfId="0" applyFont="1" applyFill="1" applyBorder="1" applyAlignment="1">
      <alignment wrapText="1"/>
    </xf>
    <xf numFmtId="0" fontId="34" fillId="37" borderId="37" xfId="0" applyFont="1" applyFill="1" applyBorder="1" applyAlignment="1">
      <alignment wrapText="1"/>
    </xf>
    <xf numFmtId="0" fontId="31" fillId="0" borderId="72" xfId="0" applyFont="1" applyFill="1" applyBorder="1" applyAlignment="1">
      <alignment horizontal="left"/>
    </xf>
    <xf numFmtId="0" fontId="31" fillId="0" borderId="73" xfId="0" applyFont="1" applyFill="1" applyBorder="1" applyAlignment="1">
      <alignment horizontal="left"/>
    </xf>
    <xf numFmtId="0" fontId="31" fillId="0" borderId="39" xfId="0" applyFont="1" applyFill="1" applyBorder="1" applyAlignment="1">
      <alignment horizontal="left"/>
    </xf>
    <xf numFmtId="0" fontId="31" fillId="0" borderId="40" xfId="0" applyFont="1" applyFill="1" applyBorder="1" applyAlignment="1">
      <alignment horizontal="left"/>
    </xf>
    <xf numFmtId="0" fontId="34" fillId="0" borderId="19" xfId="0" applyFont="1" applyFill="1" applyBorder="1" applyAlignment="1">
      <alignment horizontal="left"/>
    </xf>
    <xf numFmtId="0" fontId="34" fillId="0" borderId="23" xfId="0" applyFont="1" applyFill="1" applyBorder="1" applyAlignment="1">
      <alignment horizontal="left"/>
    </xf>
    <xf numFmtId="0" fontId="31" fillId="0" borderId="15" xfId="0" applyFont="1" applyFill="1" applyBorder="1" applyAlignment="1">
      <alignment horizontal="center"/>
    </xf>
    <xf numFmtId="0" fontId="31" fillId="0" borderId="14" xfId="0" applyFont="1" applyFill="1" applyBorder="1" applyAlignment="1">
      <alignment horizontal="center"/>
    </xf>
    <xf numFmtId="0" fontId="37" fillId="0" borderId="13" xfId="0" applyFont="1" applyBorder="1" applyAlignment="1">
      <alignment horizontal="left"/>
    </xf>
    <xf numFmtId="0" fontId="31" fillId="0" borderId="15" xfId="0" applyFont="1" applyFill="1" applyBorder="1" applyAlignment="1">
      <alignment horizontal="left"/>
    </xf>
    <xf numFmtId="0" fontId="31" fillId="0" borderId="16" xfId="0" applyFont="1" applyFill="1" applyBorder="1" applyAlignment="1">
      <alignment horizontal="left"/>
    </xf>
    <xf numFmtId="0" fontId="31" fillId="0" borderId="14" xfId="0" applyFont="1" applyFill="1" applyBorder="1" applyAlignment="1">
      <alignment horizontal="left"/>
    </xf>
    <xf numFmtId="0" fontId="31" fillId="0" borderId="12" xfId="0" applyFont="1" applyFill="1" applyBorder="1" applyAlignment="1">
      <alignment horizontal="left"/>
    </xf>
    <xf numFmtId="0" fontId="31" fillId="0" borderId="13" xfId="0" applyFont="1" applyFill="1" applyBorder="1" applyAlignment="1">
      <alignment horizontal="left"/>
    </xf>
    <xf numFmtId="0" fontId="31" fillId="0" borderId="18" xfId="0" applyFont="1" applyFill="1" applyBorder="1" applyAlignment="1">
      <alignment horizontal="left"/>
    </xf>
    <xf numFmtId="0" fontId="30" fillId="58" borderId="10" xfId="0" applyFont="1" applyFill="1" applyBorder="1" applyAlignment="1">
      <alignment horizontal="center"/>
    </xf>
    <xf numFmtId="0" fontId="34" fillId="34" borderId="15" xfId="0" applyFont="1" applyFill="1" applyBorder="1" applyAlignment="1">
      <alignment horizontal="left"/>
    </xf>
    <xf numFmtId="0" fontId="34" fillId="34" borderId="16" xfId="0" applyFont="1" applyFill="1" applyBorder="1" applyAlignment="1">
      <alignment horizontal="left"/>
    </xf>
    <xf numFmtId="0" fontId="34" fillId="34" borderId="14" xfId="0" applyFont="1" applyFill="1" applyBorder="1" applyAlignment="1">
      <alignment horizontal="left"/>
    </xf>
    <xf numFmtId="0" fontId="36" fillId="34" borderId="15" xfId="0" applyNumberFormat="1" applyFont="1" applyFill="1" applyBorder="1" applyAlignment="1">
      <alignment horizontal="center"/>
    </xf>
    <xf numFmtId="0" fontId="36" fillId="34" borderId="16" xfId="0" applyNumberFormat="1" applyFont="1" applyFill="1" applyBorder="1" applyAlignment="1">
      <alignment horizontal="center"/>
    </xf>
    <xf numFmtId="0" fontId="36" fillId="34" borderId="14" xfId="0" applyNumberFormat="1" applyFont="1" applyFill="1" applyBorder="1" applyAlignment="1">
      <alignment horizontal="center"/>
    </xf>
    <xf numFmtId="0" fontId="36" fillId="34" borderId="15" xfId="0" applyFont="1" applyFill="1" applyBorder="1" applyAlignment="1">
      <alignment horizontal="center"/>
    </xf>
    <xf numFmtId="0" fontId="36" fillId="34" borderId="16" xfId="0" applyFont="1" applyFill="1" applyBorder="1" applyAlignment="1">
      <alignment horizontal="center"/>
    </xf>
    <xf numFmtId="0" fontId="36" fillId="34" borderId="14" xfId="0" applyFont="1" applyFill="1" applyBorder="1" applyAlignment="1">
      <alignment horizontal="center"/>
    </xf>
    <xf numFmtId="0" fontId="34" fillId="0" borderId="70" xfId="0" applyFont="1" applyFill="1" applyBorder="1" applyAlignment="1">
      <alignment wrapText="1"/>
    </xf>
    <xf numFmtId="0" fontId="34" fillId="0" borderId="71" xfId="0" applyFont="1" applyFill="1" applyBorder="1" applyAlignment="1">
      <alignment wrapText="1"/>
    </xf>
    <xf numFmtId="0" fontId="34" fillId="0" borderId="37" xfId="0" applyFont="1" applyFill="1" applyBorder="1" applyAlignment="1">
      <alignment wrapText="1"/>
    </xf>
    <xf numFmtId="0" fontId="31" fillId="0" borderId="70" xfId="0" applyFont="1" applyFill="1" applyBorder="1" applyAlignment="1">
      <alignment wrapText="1"/>
    </xf>
    <xf numFmtId="0" fontId="31" fillId="0" borderId="37" xfId="0" applyFont="1" applyFill="1" applyBorder="1" applyAlignment="1">
      <alignment wrapText="1"/>
    </xf>
    <xf numFmtId="0" fontId="26" fillId="0" borderId="10" xfId="0" applyFont="1" applyBorder="1" applyAlignment="1">
      <alignment horizontal="left"/>
    </xf>
    <xf numFmtId="0" fontId="26" fillId="0" borderId="15" xfId="0" applyFont="1" applyBorder="1" applyAlignment="1">
      <alignment horizontal="left"/>
    </xf>
    <xf numFmtId="0" fontId="26" fillId="0" borderId="16" xfId="0" applyFont="1" applyBorder="1" applyAlignment="1">
      <alignment horizontal="left"/>
    </xf>
    <xf numFmtId="0" fontId="26" fillId="0" borderId="14" xfId="0" applyFont="1" applyBorder="1" applyAlignment="1">
      <alignment horizontal="left"/>
    </xf>
    <xf numFmtId="0" fontId="43" fillId="44" borderId="10" xfId="0" applyFont="1" applyFill="1" applyBorder="1" applyAlignment="1">
      <alignment horizontal="left" vertical="center" wrapText="1" indent="1"/>
    </xf>
    <xf numFmtId="0" fontId="115" fillId="0" borderId="15" xfId="0" applyFont="1" applyBorder="1" applyAlignment="1">
      <alignment horizontal="center" vertical="center" wrapText="1"/>
    </xf>
    <xf numFmtId="0" fontId="115" fillId="0" borderId="16" xfId="0" applyFont="1" applyBorder="1" applyAlignment="1">
      <alignment horizontal="center" vertical="center" wrapText="1"/>
    </xf>
    <xf numFmtId="0" fontId="115" fillId="0" borderId="14" xfId="0" applyFont="1" applyBorder="1" applyAlignment="1">
      <alignment horizontal="center" vertical="center" wrapText="1"/>
    </xf>
    <xf numFmtId="0" fontId="116" fillId="0" borderId="10" xfId="0" applyFont="1" applyBorder="1" applyAlignment="1">
      <alignment horizontal="center"/>
    </xf>
    <xf numFmtId="0" fontId="0" fillId="0" borderId="10" xfId="0" applyBorder="1" applyAlignment="1">
      <alignment horizontal="center"/>
    </xf>
    <xf numFmtId="0" fontId="117" fillId="16" borderId="10" xfId="0" applyFont="1" applyFill="1" applyBorder="1" applyAlignment="1">
      <alignment horizontal="center" vertical="center"/>
    </xf>
    <xf numFmtId="0" fontId="112" fillId="0" borderId="10" xfId="0" applyFont="1" applyBorder="1" applyAlignment="1">
      <alignment horizontal="center" vertical="center" textRotation="90" wrapText="1" readingOrder="1"/>
    </xf>
    <xf numFmtId="0" fontId="118" fillId="0" borderId="10" xfId="0" applyFont="1" applyBorder="1" applyAlignment="1">
      <alignment/>
    </xf>
    <xf numFmtId="0" fontId="111" fillId="0" borderId="15" xfId="0" applyFont="1" applyBorder="1" applyAlignment="1">
      <alignment wrapText="1"/>
    </xf>
    <xf numFmtId="0" fontId="119" fillId="0" borderId="16" xfId="0" applyFont="1" applyBorder="1" applyAlignment="1">
      <alignment/>
    </xf>
    <xf numFmtId="0" fontId="119" fillId="0" borderId="14" xfId="0" applyFont="1" applyBorder="1" applyAlignment="1">
      <alignment/>
    </xf>
    <xf numFmtId="0" fontId="101" fillId="7" borderId="20" xfId="0" applyFont="1" applyFill="1" applyBorder="1" applyAlignment="1">
      <alignment horizontal="center" vertical="center"/>
    </xf>
    <xf numFmtId="0" fontId="0" fillId="0" borderId="50" xfId="0" applyBorder="1" applyAlignment="1">
      <alignment horizontal="center" vertical="center"/>
    </xf>
    <xf numFmtId="0" fontId="0" fillId="0" borderId="11" xfId="0" applyBorder="1" applyAlignment="1">
      <alignment horizontal="center" vertical="center"/>
    </xf>
    <xf numFmtId="0" fontId="101" fillId="46" borderId="20" xfId="0" applyFont="1" applyFill="1" applyBorder="1" applyAlignment="1">
      <alignment horizontal="center" vertical="center"/>
    </xf>
    <xf numFmtId="0" fontId="73" fillId="4" borderId="20" xfId="0" applyFont="1" applyFill="1" applyBorder="1" applyAlignment="1">
      <alignment horizontal="center" vertical="center"/>
    </xf>
    <xf numFmtId="0" fontId="101" fillId="47" borderId="20" xfId="0" applyFont="1" applyFill="1" applyBorder="1" applyAlignment="1">
      <alignment horizontal="center" vertical="center"/>
    </xf>
    <xf numFmtId="0" fontId="0" fillId="47" borderId="50" xfId="0" applyFill="1" applyBorder="1" applyAlignment="1">
      <alignment horizontal="center" vertical="center"/>
    </xf>
    <xf numFmtId="0" fontId="0" fillId="47" borderId="11" xfId="0" applyFill="1" applyBorder="1" applyAlignment="1">
      <alignment horizontal="center" vertical="center"/>
    </xf>
    <xf numFmtId="0" fontId="109" fillId="47" borderId="19" xfId="0" applyFont="1" applyFill="1" applyBorder="1" applyAlignment="1">
      <alignment wrapText="1"/>
    </xf>
    <xf numFmtId="0" fontId="102" fillId="0" borderId="23" xfId="0" applyFont="1" applyBorder="1" applyAlignment="1">
      <alignment/>
    </xf>
    <xf numFmtId="0" fontId="102" fillId="0" borderId="21" xfId="0" applyFont="1" applyBorder="1" applyAlignment="1">
      <alignment/>
    </xf>
    <xf numFmtId="0" fontId="102" fillId="0" borderId="12" xfId="0" applyFont="1" applyBorder="1" applyAlignment="1">
      <alignment/>
    </xf>
    <xf numFmtId="0" fontId="102" fillId="0" borderId="13" xfId="0" applyFont="1" applyBorder="1" applyAlignment="1">
      <alignment/>
    </xf>
    <xf numFmtId="0" fontId="102" fillId="0" borderId="18" xfId="0" applyFont="1" applyBorder="1" applyAlignment="1">
      <alignment/>
    </xf>
    <xf numFmtId="0" fontId="101" fillId="48" borderId="20" xfId="0" applyFont="1" applyFill="1" applyBorder="1" applyAlignment="1">
      <alignment horizontal="center" vertical="center"/>
    </xf>
    <xf numFmtId="0" fontId="0" fillId="48" borderId="50" xfId="0" applyFill="1" applyBorder="1" applyAlignment="1">
      <alignment horizontal="center" vertical="center"/>
    </xf>
    <xf numFmtId="0" fontId="0" fillId="48" borderId="11" xfId="0" applyFill="1" applyBorder="1" applyAlignment="1">
      <alignment horizontal="center" vertical="center"/>
    </xf>
    <xf numFmtId="0" fontId="101" fillId="6" borderId="20" xfId="0" applyFont="1" applyFill="1" applyBorder="1" applyAlignment="1">
      <alignment horizontal="center" vertical="center"/>
    </xf>
    <xf numFmtId="0" fontId="110" fillId="0" borderId="50" xfId="0" applyFont="1" applyBorder="1" applyAlignment="1">
      <alignment horizontal="center" vertical="top" wrapText="1"/>
    </xf>
    <xf numFmtId="0" fontId="110" fillId="0" borderId="11" xfId="0" applyFont="1" applyBorder="1" applyAlignment="1">
      <alignment horizontal="center" vertical="top" wrapText="1"/>
    </xf>
    <xf numFmtId="0" fontId="101" fillId="10" borderId="20" xfId="0" applyFont="1" applyFill="1" applyBorder="1" applyAlignment="1">
      <alignment horizontal="center"/>
    </xf>
    <xf numFmtId="0" fontId="0" fillId="0" borderId="50" xfId="0" applyBorder="1" applyAlignment="1">
      <alignment horizontal="center"/>
    </xf>
    <xf numFmtId="0" fontId="101" fillId="3" borderId="19" xfId="0" applyFont="1" applyFill="1" applyBorder="1" applyAlignment="1">
      <alignment horizontal="center"/>
    </xf>
    <xf numFmtId="0" fontId="0" fillId="0" borderId="17" xfId="0" applyBorder="1" applyAlignment="1">
      <alignment horizontal="center"/>
    </xf>
    <xf numFmtId="0" fontId="101" fillId="3" borderId="20" xfId="0" applyFont="1" applyFill="1" applyBorder="1" applyAlignment="1">
      <alignment horizontal="center"/>
    </xf>
    <xf numFmtId="0" fontId="101" fillId="12" borderId="19" xfId="0" applyFont="1" applyFill="1" applyBorder="1" applyAlignment="1">
      <alignment horizontal="center"/>
    </xf>
    <xf numFmtId="0" fontId="101" fillId="12" borderId="17" xfId="0" applyFont="1" applyFill="1" applyBorder="1" applyAlignment="1">
      <alignment horizontal="center"/>
    </xf>
    <xf numFmtId="0" fontId="101" fillId="12" borderId="20" xfId="0" applyFont="1" applyFill="1" applyBorder="1" applyAlignment="1">
      <alignment horizontal="center"/>
    </xf>
    <xf numFmtId="0" fontId="0" fillId="0" borderId="50" xfId="0" applyBorder="1" applyAlignment="1">
      <alignment/>
    </xf>
    <xf numFmtId="0" fontId="101" fillId="12" borderId="17" xfId="0" applyFont="1" applyFill="1" applyBorder="1" applyAlignment="1">
      <alignment horizontal="center" vertical="top"/>
    </xf>
    <xf numFmtId="0" fontId="101" fillId="12" borderId="12" xfId="0" applyFont="1" applyFill="1" applyBorder="1" applyAlignment="1">
      <alignment horizontal="center" vertical="top"/>
    </xf>
    <xf numFmtId="0" fontId="101" fillId="12" borderId="50" xfId="0" applyFont="1" applyFill="1" applyBorder="1" applyAlignment="1">
      <alignment horizontal="center" vertical="top"/>
    </xf>
    <xf numFmtId="0" fontId="0" fillId="0" borderId="50" xfId="0" applyBorder="1" applyAlignment="1">
      <alignment horizontal="center" vertical="top"/>
    </xf>
    <xf numFmtId="0" fontId="0" fillId="0" borderId="11" xfId="0" applyBorder="1" applyAlignment="1">
      <alignment horizontal="center" vertical="top"/>
    </xf>
    <xf numFmtId="0" fontId="108" fillId="53" borderId="17" xfId="0" applyFont="1" applyFill="1" applyBorder="1" applyAlignment="1">
      <alignment vertical="top" wrapText="1"/>
    </xf>
    <xf numFmtId="0" fontId="108" fillId="53" borderId="12" xfId="0" applyFont="1" applyFill="1" applyBorder="1" applyAlignment="1">
      <alignment vertical="top" wrapText="1"/>
    </xf>
    <xf numFmtId="0" fontId="101" fillId="53" borderId="17" xfId="0" applyFont="1" applyFill="1" applyBorder="1" applyAlignment="1">
      <alignment horizontal="center" vertical="top"/>
    </xf>
    <xf numFmtId="0" fontId="0" fillId="0" borderId="12" xfId="0" applyBorder="1" applyAlignment="1">
      <alignment horizontal="center" vertical="top"/>
    </xf>
    <xf numFmtId="0" fontId="101" fillId="53" borderId="50" xfId="0" applyFont="1" applyFill="1" applyBorder="1" applyAlignment="1">
      <alignment horizontal="center" vertical="top"/>
    </xf>
    <xf numFmtId="0" fontId="112" fillId="0" borderId="10" xfId="0" applyFont="1" applyBorder="1" applyAlignment="1">
      <alignment horizontal="center" vertical="center" textRotation="90" wrapText="1"/>
    </xf>
    <xf numFmtId="0" fontId="112" fillId="0" borderId="20" xfId="0" applyFont="1" applyBorder="1" applyAlignment="1">
      <alignment horizontal="center" vertical="center" textRotation="90" wrapText="1" readingOrder="1"/>
    </xf>
    <xf numFmtId="0" fontId="118" fillId="0" borderId="50" xfId="0" applyFont="1" applyBorder="1" applyAlignment="1">
      <alignment wrapText="1" readingOrder="1"/>
    </xf>
    <xf numFmtId="0" fontId="0" fillId="0" borderId="50" xfId="0" applyBorder="1" applyAlignment="1">
      <alignment wrapText="1" readingOrder="1"/>
    </xf>
    <xf numFmtId="0" fontId="0" fillId="0" borderId="11" xfId="0" applyBorder="1" applyAlignment="1">
      <alignment wrapText="1" readingOrder="1"/>
    </xf>
    <xf numFmtId="0" fontId="101" fillId="6" borderId="21" xfId="0" applyFont="1" applyFill="1" applyBorder="1" applyAlignment="1">
      <alignment horizontal="center" vertical="center"/>
    </xf>
    <xf numFmtId="0" fontId="0" fillId="0" borderId="18" xfId="0" applyBorder="1" applyAlignment="1">
      <alignment horizontal="center" vertical="center"/>
    </xf>
    <xf numFmtId="0" fontId="108" fillId="16" borderId="20" xfId="0" applyFont="1" applyFill="1" applyBorder="1" applyAlignment="1">
      <alignment wrapText="1"/>
    </xf>
    <xf numFmtId="0" fontId="0" fillId="0" borderId="50" xfId="0" applyBorder="1" applyAlignment="1">
      <alignment wrapText="1"/>
    </xf>
    <xf numFmtId="0" fontId="118" fillId="0" borderId="10" xfId="0" applyFont="1" applyBorder="1" applyAlignment="1">
      <alignment wrapText="1" readingOrder="1"/>
    </xf>
    <xf numFmtId="0" fontId="108" fillId="5" borderId="50" xfId="0" applyFont="1" applyFill="1" applyBorder="1" applyAlignment="1">
      <alignment vertical="top" wrapText="1"/>
    </xf>
    <xf numFmtId="0" fontId="0" fillId="0" borderId="50" xfId="0" applyBorder="1" applyAlignment="1">
      <alignment vertical="top" wrapText="1"/>
    </xf>
    <xf numFmtId="0" fontId="0" fillId="0" borderId="11" xfId="0" applyBorder="1" applyAlignment="1">
      <alignment vertical="top" wrapText="1"/>
    </xf>
    <xf numFmtId="0" fontId="82" fillId="16" borderId="19" xfId="0" applyFont="1" applyFill="1" applyBorder="1" applyAlignment="1">
      <alignment horizontal="center" vertical="center" wrapText="1"/>
    </xf>
    <xf numFmtId="0" fontId="0" fillId="0" borderId="23" xfId="0" applyFont="1" applyBorder="1" applyAlignment="1">
      <alignment horizontal="center" wrapText="1"/>
    </xf>
    <xf numFmtId="0" fontId="0" fillId="0" borderId="21" xfId="0" applyFont="1" applyBorder="1" applyAlignment="1">
      <alignment horizontal="center" wrapText="1"/>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18" xfId="0" applyFont="1" applyBorder="1" applyAlignment="1">
      <alignment horizontal="center" wrapText="1"/>
    </xf>
    <xf numFmtId="0" fontId="111" fillId="0" borderId="20" xfId="0" applyFont="1" applyBorder="1" applyAlignment="1">
      <alignment horizontal="center" vertical="center" textRotation="90" wrapText="1" readingOrder="1"/>
    </xf>
    <xf numFmtId="0" fontId="111" fillId="0" borderId="50" xfId="0" applyFont="1" applyBorder="1" applyAlignment="1">
      <alignment horizontal="center" vertical="center" textRotation="90" wrapText="1" readingOrder="1"/>
    </xf>
    <xf numFmtId="0" fontId="111" fillId="0" borderId="11" xfId="0" applyFont="1" applyBorder="1" applyAlignment="1">
      <alignment horizontal="center" vertical="center" textRotation="90" wrapText="1" readingOrder="1"/>
    </xf>
    <xf numFmtId="0" fontId="101" fillId="53" borderId="20" xfId="0" applyFont="1" applyFill="1" applyBorder="1" applyAlignment="1">
      <alignment horizontal="center" vertical="center"/>
    </xf>
    <xf numFmtId="0" fontId="0" fillId="0" borderId="11" xfId="0" applyBorder="1" applyAlignment="1">
      <alignment/>
    </xf>
    <xf numFmtId="0" fontId="111" fillId="0" borderId="10" xfId="0" applyFont="1" applyBorder="1" applyAlignment="1">
      <alignment horizontal="center" vertical="center" textRotation="90" wrapText="1" readingOrder="1"/>
    </xf>
    <xf numFmtId="0" fontId="119" fillId="0" borderId="10" xfId="0" applyFont="1" applyBorder="1" applyAlignment="1">
      <alignment/>
    </xf>
    <xf numFmtId="0" fontId="101" fillId="54" borderId="20" xfId="0" applyFont="1" applyFill="1" applyBorder="1" applyAlignment="1">
      <alignment horizontal="center" vertical="center"/>
    </xf>
    <xf numFmtId="0" fontId="0" fillId="54" borderId="50" xfId="0" applyFill="1" applyBorder="1" applyAlignment="1">
      <alignment horizontal="center" vertical="center"/>
    </xf>
    <xf numFmtId="0" fontId="0" fillId="54" borderId="11" xfId="0" applyFill="1" applyBorder="1" applyAlignment="1">
      <alignment horizontal="center" vertical="center"/>
    </xf>
    <xf numFmtId="0" fontId="101" fillId="13" borderId="20" xfId="0" applyFont="1" applyFill="1" applyBorder="1" applyAlignment="1">
      <alignment horizontal="center" vertical="center"/>
    </xf>
    <xf numFmtId="0" fontId="119" fillId="0" borderId="50" xfId="0" applyFont="1" applyBorder="1" applyAlignment="1">
      <alignment/>
    </xf>
    <xf numFmtId="0" fontId="119" fillId="0" borderId="11" xfId="0" applyFont="1" applyBorder="1" applyAlignment="1">
      <alignment/>
    </xf>
    <xf numFmtId="0" fontId="101" fillId="50" borderId="20" xfId="0" applyFont="1" applyFill="1" applyBorder="1" applyAlignment="1">
      <alignment horizontal="center" vertical="center"/>
    </xf>
    <xf numFmtId="0" fontId="0" fillId="50" borderId="50" xfId="0" applyFill="1" applyBorder="1" applyAlignment="1">
      <alignment horizontal="center" vertical="center"/>
    </xf>
    <xf numFmtId="0" fontId="0" fillId="50" borderId="11" xfId="0" applyFill="1" applyBorder="1" applyAlignment="1">
      <alignment horizontal="center" vertical="center"/>
    </xf>
    <xf numFmtId="0" fontId="107" fillId="0" borderId="10" xfId="0" applyFont="1" applyBorder="1" applyAlignment="1">
      <alignment horizontal="center" vertical="center" textRotation="90" wrapText="1" readingOrder="1"/>
    </xf>
    <xf numFmtId="0" fontId="101" fillId="12" borderId="20" xfId="0" applyFont="1" applyFill="1" applyBorder="1" applyAlignment="1">
      <alignment horizontal="center" vertical="center"/>
    </xf>
    <xf numFmtId="0" fontId="116"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119" fillId="0" borderId="50" xfId="0" applyFont="1" applyBorder="1" applyAlignment="1">
      <alignment readingOrder="1"/>
    </xf>
    <xf numFmtId="0" fontId="101" fillId="4" borderId="74" xfId="0" applyFont="1" applyFill="1" applyBorder="1" applyAlignment="1">
      <alignment horizontal="left" vertical="center" wrapText="1"/>
    </xf>
    <xf numFmtId="0" fontId="101" fillId="4" borderId="75" xfId="0" applyFont="1" applyFill="1" applyBorder="1" applyAlignment="1">
      <alignment horizontal="left" vertical="center" wrapText="1"/>
    </xf>
    <xf numFmtId="0" fontId="101" fillId="4" borderId="76" xfId="0" applyFont="1" applyFill="1" applyBorder="1" applyAlignment="1">
      <alignment horizontal="left" vertical="center" wrapText="1"/>
    </xf>
    <xf numFmtId="0" fontId="101" fillId="4" borderId="24" xfId="0" applyFont="1" applyFill="1" applyBorder="1" applyAlignment="1">
      <alignment horizontal="center" vertical="center"/>
    </xf>
    <xf numFmtId="0" fontId="101" fillId="4" borderId="77" xfId="0" applyFont="1" applyFill="1" applyBorder="1" applyAlignment="1">
      <alignment horizontal="center" vertical="center"/>
    </xf>
    <xf numFmtId="0" fontId="101" fillId="4" borderId="78" xfId="0" applyFont="1" applyFill="1" applyBorder="1" applyAlignment="1">
      <alignment horizontal="center" vertical="center"/>
    </xf>
    <xf numFmtId="0" fontId="101" fillId="3" borderId="74" xfId="0" applyFont="1" applyFill="1" applyBorder="1" applyAlignment="1">
      <alignment horizontal="left" vertical="center" wrapText="1"/>
    </xf>
    <xf numFmtId="0" fontId="101" fillId="3" borderId="76" xfId="0" applyFont="1" applyFill="1" applyBorder="1" applyAlignment="1">
      <alignment horizontal="left" vertical="center" wrapText="1"/>
    </xf>
    <xf numFmtId="0" fontId="101" fillId="3" borderId="24" xfId="0" applyFont="1" applyFill="1" applyBorder="1" applyAlignment="1">
      <alignment horizontal="center" vertical="center"/>
    </xf>
    <xf numFmtId="0" fontId="101" fillId="3" borderId="78" xfId="0" applyFont="1" applyFill="1" applyBorder="1" applyAlignment="1">
      <alignment horizontal="center" vertical="center"/>
    </xf>
    <xf numFmtId="0" fontId="101" fillId="2" borderId="74" xfId="0" applyFont="1" applyFill="1" applyBorder="1" applyAlignment="1">
      <alignment horizontal="left" vertical="center" wrapText="1"/>
    </xf>
    <xf numFmtId="0" fontId="101" fillId="2" borderId="75" xfId="0" applyFont="1" applyFill="1" applyBorder="1" applyAlignment="1">
      <alignment horizontal="left" vertical="center" wrapText="1"/>
    </xf>
    <xf numFmtId="0" fontId="101" fillId="2" borderId="76" xfId="0" applyFont="1" applyFill="1" applyBorder="1" applyAlignment="1">
      <alignment horizontal="left" vertical="center" wrapText="1"/>
    </xf>
    <xf numFmtId="0" fontId="101" fillId="2" borderId="24" xfId="0" applyFont="1" applyFill="1" applyBorder="1" applyAlignment="1">
      <alignment horizontal="center" vertical="center"/>
    </xf>
    <xf numFmtId="0" fontId="101" fillId="2" borderId="77" xfId="0" applyFont="1" applyFill="1" applyBorder="1" applyAlignment="1">
      <alignment horizontal="center" vertical="center"/>
    </xf>
    <xf numFmtId="0" fontId="101" fillId="2" borderId="78" xfId="0" applyFont="1" applyFill="1" applyBorder="1" applyAlignment="1">
      <alignment horizontal="center" vertical="center"/>
    </xf>
    <xf numFmtId="0" fontId="101" fillId="7" borderId="24" xfId="0" applyFont="1" applyFill="1" applyBorder="1" applyAlignment="1">
      <alignment horizontal="left" vertical="center" wrapText="1"/>
    </xf>
    <xf numFmtId="0" fontId="101" fillId="7" borderId="77" xfId="0" applyFont="1" applyFill="1" applyBorder="1" applyAlignment="1">
      <alignment horizontal="left" vertical="center" wrapText="1"/>
    </xf>
    <xf numFmtId="0" fontId="101" fillId="7" borderId="78" xfId="0" applyFont="1" applyFill="1" applyBorder="1" applyAlignment="1">
      <alignment horizontal="left" vertical="center" wrapText="1"/>
    </xf>
    <xf numFmtId="0" fontId="101" fillId="7" borderId="24" xfId="0" applyFont="1" applyFill="1" applyBorder="1" applyAlignment="1">
      <alignment horizontal="center" vertical="center"/>
    </xf>
    <xf numFmtId="0" fontId="101" fillId="7" borderId="77" xfId="0" applyFont="1" applyFill="1" applyBorder="1" applyAlignment="1">
      <alignment horizontal="center" vertical="center"/>
    </xf>
    <xf numFmtId="0" fontId="101" fillId="6" borderId="56" xfId="0" applyFont="1" applyFill="1" applyBorder="1" applyAlignment="1">
      <alignment horizontal="left" vertical="center" wrapText="1"/>
    </xf>
    <xf numFmtId="0" fontId="101" fillId="6" borderId="17" xfId="0" applyFont="1" applyFill="1" applyBorder="1" applyAlignment="1">
      <alignment horizontal="left" vertical="center" wrapText="1"/>
    </xf>
    <xf numFmtId="0" fontId="101" fillId="6" borderId="79" xfId="0" applyFont="1" applyFill="1" applyBorder="1" applyAlignment="1">
      <alignment horizontal="left" vertical="center" wrapText="1"/>
    </xf>
    <xf numFmtId="0" fontId="101" fillId="0" borderId="62" xfId="0" applyFont="1" applyFill="1" applyBorder="1" applyAlignment="1">
      <alignment horizontal="center" vertical="center"/>
    </xf>
    <xf numFmtId="0" fontId="101" fillId="0" borderId="58" xfId="0" applyFont="1" applyFill="1" applyBorder="1" applyAlignment="1">
      <alignment horizontal="center" vertical="center"/>
    </xf>
    <xf numFmtId="0" fontId="101" fillId="4" borderId="56" xfId="0" applyFont="1" applyFill="1" applyBorder="1" applyAlignment="1">
      <alignment horizontal="left" vertical="center"/>
    </xf>
    <xf numFmtId="0" fontId="101" fillId="4" borderId="17" xfId="0" applyFont="1" applyFill="1" applyBorder="1" applyAlignment="1">
      <alignment horizontal="left" vertical="center"/>
    </xf>
    <xf numFmtId="0" fontId="101" fillId="4" borderId="79" xfId="0" applyFont="1" applyFill="1" applyBorder="1" applyAlignment="1">
      <alignment horizontal="left" vertical="center"/>
    </xf>
    <xf numFmtId="0" fontId="101" fillId="3" borderId="56" xfId="0" applyFont="1" applyFill="1" applyBorder="1" applyAlignment="1">
      <alignment horizontal="left" vertical="center"/>
    </xf>
    <xf numFmtId="0" fontId="101" fillId="3" borderId="17" xfId="0" applyFont="1" applyFill="1" applyBorder="1" applyAlignment="1">
      <alignment horizontal="left" vertical="center"/>
    </xf>
    <xf numFmtId="0" fontId="101" fillId="3" borderId="79" xfId="0" applyFont="1" applyFill="1" applyBorder="1" applyAlignment="1">
      <alignment horizontal="left" vertical="center"/>
    </xf>
    <xf numFmtId="0" fontId="119" fillId="0" borderId="10" xfId="0" applyFont="1" applyBorder="1" applyAlignment="1">
      <alignment readingOrder="1"/>
    </xf>
    <xf numFmtId="0" fontId="101" fillId="5" borderId="56" xfId="0" applyFont="1" applyFill="1" applyBorder="1" applyAlignment="1">
      <alignment horizontal="left" vertical="center" wrapText="1"/>
    </xf>
    <xf numFmtId="0" fontId="101" fillId="5" borderId="17" xfId="0" applyFont="1" applyFill="1" applyBorder="1" applyAlignment="1">
      <alignment horizontal="left" vertical="center" wrapText="1"/>
    </xf>
    <xf numFmtId="0" fontId="101" fillId="4" borderId="20" xfId="0" applyFont="1" applyFill="1" applyBorder="1" applyAlignment="1">
      <alignment horizontal="left" vertical="center" wrapText="1"/>
    </xf>
    <xf numFmtId="0" fontId="101" fillId="4" borderId="50" xfId="0" applyFont="1" applyFill="1" applyBorder="1" applyAlignment="1">
      <alignment horizontal="left" vertical="center" wrapText="1"/>
    </xf>
    <xf numFmtId="0" fontId="0" fillId="0" borderId="11" xfId="0" applyBorder="1" applyAlignment="1">
      <alignment horizontal="left" vertical="center" wrapText="1"/>
    </xf>
    <xf numFmtId="0" fontId="101" fillId="4" borderId="20" xfId="0" applyFont="1" applyFill="1" applyBorder="1" applyAlignment="1">
      <alignment horizontal="center" vertical="center"/>
    </xf>
    <xf numFmtId="0" fontId="101" fillId="6" borderId="20" xfId="0" applyFont="1" applyFill="1" applyBorder="1" applyAlignment="1">
      <alignment horizontal="left" vertical="center" wrapText="1"/>
    </xf>
    <xf numFmtId="0" fontId="101" fillId="6" borderId="50" xfId="0" applyFont="1" applyFill="1" applyBorder="1" applyAlignment="1">
      <alignment horizontal="left" vertical="center" wrapText="1"/>
    </xf>
    <xf numFmtId="0" fontId="101" fillId="5" borderId="20" xfId="0" applyFont="1" applyFill="1" applyBorder="1" applyAlignment="1">
      <alignment horizontal="left" vertical="center" wrapText="1"/>
    </xf>
    <xf numFmtId="0" fontId="101" fillId="5" borderId="50" xfId="0" applyFont="1" applyFill="1" applyBorder="1" applyAlignment="1">
      <alignment horizontal="left" vertical="center" wrapText="1"/>
    </xf>
    <xf numFmtId="0" fontId="0" fillId="0" borderId="50" xfId="0" applyBorder="1" applyAlignment="1">
      <alignment horizontal="left" vertical="center" wrapText="1"/>
    </xf>
    <xf numFmtId="0" fontId="101" fillId="3" borderId="19" xfId="0" applyFont="1" applyFill="1"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101" fillId="6" borderId="19" xfId="0" applyFont="1" applyFill="1" applyBorder="1" applyAlignment="1">
      <alignment horizontal="left" vertical="center" wrapText="1"/>
    </xf>
    <xf numFmtId="0" fontId="116" fillId="0" borderId="0" xfId="0" applyFont="1" applyAlignment="1">
      <alignment horizontal="center" wrapText="1"/>
    </xf>
    <xf numFmtId="0" fontId="102" fillId="0" borderId="0" xfId="0" applyFont="1" applyAlignment="1">
      <alignment/>
    </xf>
    <xf numFmtId="0" fontId="120" fillId="0" borderId="0" xfId="0" applyFont="1" applyBorder="1" applyAlignment="1">
      <alignment horizontal="center" wrapText="1"/>
    </xf>
    <xf numFmtId="0" fontId="120" fillId="0" borderId="0" xfId="0" applyFont="1" applyAlignment="1">
      <alignment horizontal="center" wrapText="1"/>
    </xf>
    <xf numFmtId="0" fontId="0" fillId="0" borderId="0" xfId="0" applyAlignment="1">
      <alignment/>
    </xf>
    <xf numFmtId="0" fontId="110" fillId="45" borderId="20" xfId="0" applyFont="1" applyFill="1" applyBorder="1" applyAlignment="1">
      <alignment wrapText="1"/>
    </xf>
    <xf numFmtId="0" fontId="121" fillId="0" borderId="50" xfId="0" applyFont="1" applyBorder="1" applyAlignment="1">
      <alignment wrapText="1"/>
    </xf>
    <xf numFmtId="0" fontId="121" fillId="0" borderId="11" xfId="0" applyFont="1" applyBorder="1" applyAlignment="1">
      <alignment wrapText="1"/>
    </xf>
    <xf numFmtId="0" fontId="110" fillId="49" borderId="10" xfId="0" applyFont="1" applyFill="1" applyBorder="1" applyAlignment="1">
      <alignment horizontal="left" vertical="center"/>
    </xf>
    <xf numFmtId="0" fontId="0" fillId="0" borderId="10" xfId="0" applyBorder="1" applyAlignment="1">
      <alignment horizontal="left"/>
    </xf>
    <xf numFmtId="0" fontId="110" fillId="45" borderId="19" xfId="0" applyFont="1" applyFill="1" applyBorder="1" applyAlignment="1">
      <alignment horizontal="center" vertical="center" wrapText="1"/>
    </xf>
    <xf numFmtId="0" fontId="121" fillId="0" borderId="17" xfId="0" applyFont="1" applyBorder="1" applyAlignment="1">
      <alignment/>
    </xf>
    <xf numFmtId="0" fontId="121" fillId="0" borderId="12" xfId="0" applyFont="1" applyBorder="1" applyAlignment="1">
      <alignment/>
    </xf>
    <xf numFmtId="0" fontId="110" fillId="45" borderId="50" xfId="0" applyFont="1" applyFill="1" applyBorder="1" applyAlignment="1">
      <alignment vertical="center" wrapText="1"/>
    </xf>
    <xf numFmtId="0" fontId="121" fillId="0" borderId="50" xfId="0" applyFont="1" applyBorder="1" applyAlignment="1">
      <alignment vertical="center" wrapText="1"/>
    </xf>
    <xf numFmtId="0" fontId="121" fillId="0" borderId="11" xfId="0" applyFont="1" applyBorder="1" applyAlignment="1">
      <alignment vertical="center" wrapText="1"/>
    </xf>
    <xf numFmtId="0" fontId="110" fillId="51" borderId="20" xfId="0" applyFont="1" applyFill="1" applyBorder="1" applyAlignment="1">
      <alignment horizontal="left" vertical="center" wrapText="1"/>
    </xf>
    <xf numFmtId="0" fontId="122" fillId="0" borderId="0" xfId="0" applyFont="1" applyAlignment="1">
      <alignment horizont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375"/>
  <sheetViews>
    <sheetView tabSelected="1" zoomScalePageLayoutView="0" workbookViewId="0" topLeftCell="A1">
      <selection activeCell="P48" sqref="P48"/>
    </sheetView>
  </sheetViews>
  <sheetFormatPr defaultColWidth="9.00390625" defaultRowHeight="12.75"/>
  <cols>
    <col min="1" max="1" width="30.25390625" style="1" customWidth="1"/>
    <col min="2" max="2" width="9.625" style="1" bestFit="1" customWidth="1"/>
    <col min="3" max="3" width="9.875" style="1" customWidth="1"/>
    <col min="4" max="4" width="7.125" style="1" customWidth="1"/>
    <col min="5" max="5" width="0.37109375" style="1" customWidth="1"/>
    <col min="6" max="6" width="22.625" style="1" customWidth="1"/>
    <col min="7" max="7" width="14.375" style="1" customWidth="1"/>
    <col min="8" max="8" width="7.25390625" style="1" customWidth="1"/>
    <col min="9" max="9" width="5.625" style="1" customWidth="1"/>
    <col min="10" max="10" width="12.75390625" style="1" customWidth="1"/>
    <col min="11" max="11" width="2.125" style="1" customWidth="1"/>
    <col min="12" max="12" width="7.375" style="1" customWidth="1"/>
    <col min="13" max="13" width="14.375" style="1" customWidth="1"/>
    <col min="14" max="14" width="4.375" style="23" customWidth="1"/>
    <col min="15" max="15" width="9.25390625" style="23" customWidth="1"/>
    <col min="16" max="16" width="17.00390625" style="1" customWidth="1"/>
    <col min="17" max="16384" width="9.125" style="1" customWidth="1"/>
  </cols>
  <sheetData>
    <row r="1" spans="1:15" ht="19.5" customHeight="1">
      <c r="A1" s="521" t="s">
        <v>1005</v>
      </c>
      <c r="B1" s="521"/>
      <c r="C1" s="521"/>
      <c r="D1" s="521"/>
      <c r="E1" s="82"/>
      <c r="F1" s="522" t="s">
        <v>89</v>
      </c>
      <c r="G1" s="522"/>
      <c r="H1" s="522"/>
      <c r="I1" s="522"/>
      <c r="J1" s="522"/>
      <c r="K1" s="522"/>
      <c r="L1" s="522"/>
      <c r="M1" s="522"/>
      <c r="N1" s="522"/>
      <c r="O1" s="97"/>
    </row>
    <row r="3" spans="1:11" ht="10.5" customHeight="1">
      <c r="A3" s="2" t="s">
        <v>0</v>
      </c>
      <c r="B3" s="3">
        <v>0.106815</v>
      </c>
      <c r="D3" s="7"/>
      <c r="F3" s="56" t="s">
        <v>2</v>
      </c>
      <c r="G3" s="8"/>
      <c r="H3" s="8"/>
      <c r="I3" s="8"/>
      <c r="J3" s="8"/>
      <c r="K3" s="8"/>
    </row>
    <row r="4" spans="1:15" ht="10.5" customHeight="1">
      <c r="A4" s="4" t="s">
        <v>1</v>
      </c>
      <c r="B4" s="5">
        <v>0.033873</v>
      </c>
      <c r="C4" s="6"/>
      <c r="D4" s="11">
        <f>B5*C5</f>
        <v>1671.951</v>
      </c>
      <c r="F4" s="7" t="s">
        <v>4</v>
      </c>
      <c r="G4" s="7"/>
      <c r="H4" s="7"/>
      <c r="I4" s="12" t="s">
        <v>5</v>
      </c>
      <c r="J4" s="7"/>
      <c r="K4" s="7"/>
      <c r="L4" s="12" t="s">
        <v>5</v>
      </c>
      <c r="M4" s="12"/>
      <c r="N4" s="27"/>
      <c r="O4" s="27"/>
    </row>
    <row r="5" spans="1:15" ht="10.5" customHeight="1">
      <c r="A5" s="2" t="s">
        <v>3</v>
      </c>
      <c r="B5" s="9">
        <v>1.671951</v>
      </c>
      <c r="C5" s="10">
        <v>1000</v>
      </c>
      <c r="D5" s="16"/>
      <c r="F5" s="17" t="s">
        <v>7</v>
      </c>
      <c r="G5" s="18"/>
      <c r="H5" s="18"/>
      <c r="I5" s="19">
        <v>195</v>
      </c>
      <c r="J5" s="20">
        <f>ROUND((C$7)*(I5/100),2)</f>
        <v>1978.74</v>
      </c>
      <c r="K5" s="20"/>
      <c r="L5" s="19">
        <v>16</v>
      </c>
      <c r="M5" s="20">
        <f>ROUND((J5)*(L5/100),2)</f>
        <v>316.6</v>
      </c>
      <c r="N5" s="42"/>
      <c r="O5" s="22"/>
    </row>
    <row r="6" spans="1:15" ht="10.5" customHeight="1">
      <c r="A6" s="2" t="s">
        <v>6</v>
      </c>
      <c r="B6" s="14">
        <v>20</v>
      </c>
      <c r="C6" s="15">
        <f>ROUND(B$3*B6,2)</f>
        <v>2.14</v>
      </c>
      <c r="D6" s="16"/>
      <c r="J6" s="23"/>
      <c r="K6" s="23"/>
      <c r="L6" s="19">
        <v>20</v>
      </c>
      <c r="M6" s="20">
        <f>ROUND((J5)*(L6/100),2)</f>
        <v>395.75</v>
      </c>
      <c r="N6" s="42"/>
      <c r="O6" s="22"/>
    </row>
    <row r="7" spans="1:15" ht="10.5" customHeight="1">
      <c r="A7" s="2" t="s">
        <v>8</v>
      </c>
      <c r="B7" s="14">
        <v>9500</v>
      </c>
      <c r="C7" s="15">
        <f>ROUND(B$3*B7,2)</f>
        <v>1014.74</v>
      </c>
      <c r="D7" s="16"/>
      <c r="F7" s="17" t="s">
        <v>10</v>
      </c>
      <c r="G7" s="18"/>
      <c r="H7" s="18"/>
      <c r="I7" s="19">
        <v>165</v>
      </c>
      <c r="J7" s="20">
        <f>ROUND((C$7)*(I7/100),2)</f>
        <v>1674.32</v>
      </c>
      <c r="K7" s="20"/>
      <c r="L7" s="19">
        <v>16</v>
      </c>
      <c r="M7" s="20">
        <f>ROUND((J7)*(L7/100),2)</f>
        <v>267.89</v>
      </c>
      <c r="N7" s="42"/>
      <c r="O7" s="22"/>
    </row>
    <row r="8" spans="1:15" ht="10.5" customHeight="1">
      <c r="A8" s="4" t="s">
        <v>9</v>
      </c>
      <c r="B8" s="24">
        <v>2134</v>
      </c>
      <c r="C8" s="15">
        <f>ROUND(B$3*B8,2)</f>
        <v>227.94</v>
      </c>
      <c r="D8" s="16"/>
      <c r="J8" s="23"/>
      <c r="K8" s="23"/>
      <c r="L8" s="19">
        <v>20</v>
      </c>
      <c r="M8" s="20">
        <f>ROUND((J7)*(L8/100),2)</f>
        <v>334.86</v>
      </c>
      <c r="N8" s="42"/>
      <c r="O8" s="22"/>
    </row>
    <row r="9" spans="1:15" ht="10.5" customHeight="1">
      <c r="A9" s="2" t="s">
        <v>11</v>
      </c>
      <c r="B9" s="14">
        <v>500</v>
      </c>
      <c r="C9" s="15">
        <f>ROUND(B$3*B9,2)</f>
        <v>53.41</v>
      </c>
      <c r="D9" s="16"/>
      <c r="F9" s="17" t="s">
        <v>13</v>
      </c>
      <c r="G9" s="18"/>
      <c r="H9" s="18"/>
      <c r="I9" s="19">
        <v>145</v>
      </c>
      <c r="J9" s="20">
        <f>ROUND((C$7)*(I9/100),2)</f>
        <v>1471.37</v>
      </c>
      <c r="K9" s="20"/>
      <c r="L9" s="19">
        <v>16</v>
      </c>
      <c r="M9" s="20">
        <f>ROUND((J9)*(L9/100),2)</f>
        <v>235.42</v>
      </c>
      <c r="N9" s="42"/>
      <c r="O9" s="22"/>
    </row>
    <row r="10" spans="1:15" ht="10.5" customHeight="1">
      <c r="A10" s="2" t="s">
        <v>12</v>
      </c>
      <c r="B10" s="14">
        <v>250</v>
      </c>
      <c r="C10" s="15">
        <f>ROUND(B$3*B10,2)</f>
        <v>26.7</v>
      </c>
      <c r="J10" s="23"/>
      <c r="K10" s="23"/>
      <c r="L10" s="19">
        <v>20</v>
      </c>
      <c r="M10" s="20">
        <f>ROUND((J9)*(L10/100),2)</f>
        <v>294.27</v>
      </c>
      <c r="N10" s="42"/>
      <c r="O10" s="22"/>
    </row>
    <row r="11" spans="1:15" ht="10.5" customHeight="1">
      <c r="A11" s="2"/>
      <c r="B11" s="2"/>
      <c r="C11" s="19"/>
      <c r="F11" s="17" t="s">
        <v>15</v>
      </c>
      <c r="G11" s="18"/>
      <c r="H11" s="18"/>
      <c r="I11" s="19">
        <v>85</v>
      </c>
      <c r="J11" s="20">
        <f>ROUND((C$7)*(I11/100),2)</f>
        <v>862.53</v>
      </c>
      <c r="K11" s="20"/>
      <c r="L11" s="19">
        <v>16</v>
      </c>
      <c r="M11" s="20">
        <f>ROUND((J11)*(L11/100),2)</f>
        <v>138</v>
      </c>
      <c r="N11" s="42"/>
      <c r="O11" s="22"/>
    </row>
    <row r="12" spans="1:15" ht="10.5" customHeight="1">
      <c r="A12" s="2" t="s">
        <v>359</v>
      </c>
      <c r="B12" s="25" t="s">
        <v>14</v>
      </c>
      <c r="C12" s="19">
        <v>20</v>
      </c>
      <c r="J12" s="23"/>
      <c r="K12" s="23"/>
      <c r="L12" s="19">
        <v>20</v>
      </c>
      <c r="M12" s="20">
        <f>ROUND((J11)*(L12/100),2)</f>
        <v>172.51</v>
      </c>
      <c r="N12" s="42"/>
      <c r="O12" s="22"/>
    </row>
    <row r="13" spans="2:15" ht="10.5" customHeight="1">
      <c r="B13" s="2" t="s">
        <v>16</v>
      </c>
      <c r="C13" s="26">
        <v>16</v>
      </c>
      <c r="F13" s="17" t="s">
        <v>17</v>
      </c>
      <c r="G13" s="18"/>
      <c r="H13" s="18"/>
      <c r="I13" s="19">
        <v>55</v>
      </c>
      <c r="J13" s="20">
        <f>ROUND((C$7)*(I13/100),2)</f>
        <v>558.11</v>
      </c>
      <c r="K13" s="20"/>
      <c r="L13" s="19">
        <v>16</v>
      </c>
      <c r="M13" s="20">
        <f>ROUND((J13)*(L13/100),2)</f>
        <v>89.3</v>
      </c>
      <c r="N13" s="42"/>
      <c r="O13" s="22"/>
    </row>
    <row r="14" spans="1:15" ht="10.5" customHeight="1">
      <c r="A14" s="13"/>
      <c r="B14" s="13"/>
      <c r="H14" s="28"/>
      <c r="L14" s="19">
        <v>20</v>
      </c>
      <c r="M14" s="20">
        <f>ROUND((J13)*(L14/100),2)</f>
        <v>111.62</v>
      </c>
      <c r="N14" s="42"/>
      <c r="O14" s="22"/>
    </row>
    <row r="15" spans="1:3" ht="10.5" customHeight="1">
      <c r="A15" s="13"/>
      <c r="B15" s="13"/>
      <c r="C15" s="27"/>
    </row>
    <row r="16" spans="1:10" ht="10.5" customHeight="1">
      <c r="A16" s="64" t="s">
        <v>28</v>
      </c>
      <c r="B16" s="7"/>
      <c r="C16" s="7"/>
      <c r="F16" s="57" t="s">
        <v>18</v>
      </c>
      <c r="G16" s="7"/>
      <c r="H16" s="7"/>
      <c r="I16" s="7"/>
      <c r="J16" s="7"/>
    </row>
    <row r="17" spans="1:15" ht="10.5" customHeight="1">
      <c r="A17" s="29" t="s">
        <v>31</v>
      </c>
      <c r="C17" s="33"/>
      <c r="F17" s="17" t="s">
        <v>19</v>
      </c>
      <c r="G17" s="18"/>
      <c r="H17" s="18"/>
      <c r="I17" s="19" t="s">
        <v>5</v>
      </c>
      <c r="J17" s="30" t="s">
        <v>20</v>
      </c>
      <c r="K17" s="13"/>
      <c r="L17" s="58" t="s">
        <v>360</v>
      </c>
      <c r="M17" s="7"/>
      <c r="N17" s="12"/>
      <c r="O17" s="27"/>
    </row>
    <row r="18" spans="1:16" ht="10.5" customHeight="1">
      <c r="A18" s="21" t="s">
        <v>34</v>
      </c>
      <c r="C18" s="35"/>
      <c r="F18" s="43" t="s">
        <v>22</v>
      </c>
      <c r="G18" s="44"/>
      <c r="H18" s="45"/>
      <c r="I18" s="32"/>
      <c r="J18" s="33"/>
      <c r="K18" s="27"/>
      <c r="L18" s="17" t="s">
        <v>21</v>
      </c>
      <c r="M18" s="18"/>
      <c r="N18" s="30"/>
      <c r="P18" s="13"/>
    </row>
    <row r="19" spans="1:14" ht="10.5" customHeight="1">
      <c r="A19" s="6" t="s">
        <v>37</v>
      </c>
      <c r="B19" s="7"/>
      <c r="C19" s="36">
        <v>6400</v>
      </c>
      <c r="F19" s="46" t="s">
        <v>24</v>
      </c>
      <c r="G19" s="47"/>
      <c r="H19" s="48"/>
      <c r="I19" s="4"/>
      <c r="J19" s="35"/>
      <c r="K19" s="13"/>
      <c r="L19" s="17" t="s">
        <v>23</v>
      </c>
      <c r="M19" s="30"/>
      <c r="N19" s="34">
        <v>70</v>
      </c>
    </row>
    <row r="20" spans="1:14" ht="10.5" customHeight="1">
      <c r="A20" s="17" t="s">
        <v>40</v>
      </c>
      <c r="B20" s="31"/>
      <c r="C20" s="19">
        <v>5300</v>
      </c>
      <c r="F20" s="49" t="s">
        <v>26</v>
      </c>
      <c r="G20" s="50"/>
      <c r="H20" s="51"/>
      <c r="I20" s="26">
        <v>245</v>
      </c>
      <c r="J20" s="11">
        <f aca="true" t="shared" si="0" ref="J20:J27">ROUND((C$7)*(I20/100),2)</f>
        <v>2486.11</v>
      </c>
      <c r="K20" s="13"/>
      <c r="L20" s="17" t="s">
        <v>25</v>
      </c>
      <c r="M20" s="31"/>
      <c r="N20" s="34">
        <v>30</v>
      </c>
    </row>
    <row r="21" spans="1:14" ht="10.5" customHeight="1">
      <c r="A21" s="17" t="s">
        <v>43</v>
      </c>
      <c r="B21" s="31"/>
      <c r="C21" s="19">
        <v>4800</v>
      </c>
      <c r="F21" s="52" t="s">
        <v>29</v>
      </c>
      <c r="G21" s="53"/>
      <c r="H21" s="54"/>
      <c r="I21" s="19">
        <v>215</v>
      </c>
      <c r="J21" s="11">
        <f t="shared" si="0"/>
        <v>2181.69</v>
      </c>
      <c r="K21" s="40"/>
      <c r="L21" s="17" t="s">
        <v>27</v>
      </c>
      <c r="M21" s="31"/>
      <c r="N21" s="34">
        <v>30</v>
      </c>
    </row>
    <row r="22" spans="1:14" ht="10.5" customHeight="1">
      <c r="A22" s="6" t="s">
        <v>46</v>
      </c>
      <c r="B22" s="25"/>
      <c r="C22" s="19">
        <v>3600</v>
      </c>
      <c r="F22" s="52" t="s">
        <v>32</v>
      </c>
      <c r="G22" s="53"/>
      <c r="H22" s="54"/>
      <c r="I22" s="19">
        <v>175</v>
      </c>
      <c r="J22" s="11">
        <f t="shared" si="0"/>
        <v>1775.8</v>
      </c>
      <c r="K22" s="40"/>
      <c r="L22" s="17" t="s">
        <v>30</v>
      </c>
      <c r="M22" s="31"/>
      <c r="N22" s="34">
        <v>20</v>
      </c>
    </row>
    <row r="23" spans="1:14" ht="10.5" customHeight="1">
      <c r="A23" s="2" t="s">
        <v>48</v>
      </c>
      <c r="B23" s="25" t="s">
        <v>49</v>
      </c>
      <c r="C23" s="19">
        <v>3600</v>
      </c>
      <c r="F23" s="52" t="s">
        <v>35</v>
      </c>
      <c r="G23" s="53"/>
      <c r="H23" s="54"/>
      <c r="I23" s="19">
        <v>165</v>
      </c>
      <c r="J23" s="11">
        <f t="shared" si="0"/>
        <v>1674.32</v>
      </c>
      <c r="K23" s="40"/>
      <c r="L23" s="17" t="s">
        <v>33</v>
      </c>
      <c r="M23" s="31"/>
      <c r="N23" s="34">
        <v>20</v>
      </c>
    </row>
    <row r="24" spans="1:14" ht="10.5" customHeight="1">
      <c r="A24" s="1" t="s">
        <v>50</v>
      </c>
      <c r="B24" s="2" t="s">
        <v>51</v>
      </c>
      <c r="C24" s="19">
        <v>2700</v>
      </c>
      <c r="F24" s="52" t="s">
        <v>38</v>
      </c>
      <c r="G24" s="53"/>
      <c r="H24" s="54"/>
      <c r="I24" s="19">
        <v>130</v>
      </c>
      <c r="J24" s="11">
        <f t="shared" si="0"/>
        <v>1319.16</v>
      </c>
      <c r="K24" s="40"/>
      <c r="L24" s="17" t="s">
        <v>36</v>
      </c>
      <c r="M24" s="31"/>
      <c r="N24" s="34">
        <v>20</v>
      </c>
    </row>
    <row r="25" spans="1:14" ht="10.5" customHeight="1">
      <c r="A25" s="1" t="s">
        <v>52</v>
      </c>
      <c r="B25" s="4" t="s">
        <v>53</v>
      </c>
      <c r="C25" s="26">
        <v>2300</v>
      </c>
      <c r="F25" s="52" t="s">
        <v>41</v>
      </c>
      <c r="G25" s="53"/>
      <c r="H25" s="54"/>
      <c r="I25" s="19">
        <v>117</v>
      </c>
      <c r="J25" s="11">
        <f t="shared" si="0"/>
        <v>1187.25</v>
      </c>
      <c r="K25" s="40"/>
      <c r="L25" s="17" t="s">
        <v>39</v>
      </c>
      <c r="M25" s="31"/>
      <c r="N25" s="34">
        <v>15</v>
      </c>
    </row>
    <row r="26" spans="6:14" ht="10.5" customHeight="1">
      <c r="F26" s="52" t="s">
        <v>44</v>
      </c>
      <c r="G26" s="53"/>
      <c r="H26" s="54"/>
      <c r="I26" s="19">
        <v>110</v>
      </c>
      <c r="J26" s="11">
        <f t="shared" si="0"/>
        <v>1116.21</v>
      </c>
      <c r="K26" s="40"/>
      <c r="L26" s="17" t="s">
        <v>42</v>
      </c>
      <c r="M26" s="31"/>
      <c r="N26" s="34">
        <v>20</v>
      </c>
    </row>
    <row r="27" spans="6:14" ht="10.5" customHeight="1">
      <c r="F27" s="52" t="s">
        <v>47</v>
      </c>
      <c r="G27" s="53"/>
      <c r="H27" s="54"/>
      <c r="I27" s="26">
        <v>104</v>
      </c>
      <c r="J27" s="11">
        <f t="shared" si="0"/>
        <v>1055.33</v>
      </c>
      <c r="K27" s="40"/>
      <c r="L27" s="17" t="s">
        <v>45</v>
      </c>
      <c r="M27" s="31"/>
      <c r="N27" s="34">
        <v>15</v>
      </c>
    </row>
    <row r="28" spans="6:15" ht="10.5" customHeight="1">
      <c r="F28" s="17" t="s">
        <v>68</v>
      </c>
      <c r="G28" s="37">
        <v>6000</v>
      </c>
      <c r="H28" s="55">
        <f>ROUND(B$3*G28,2)</f>
        <v>640.89</v>
      </c>
      <c r="L28" s="506" t="s">
        <v>62</v>
      </c>
      <c r="M28" s="506"/>
      <c r="N28" s="61">
        <v>200</v>
      </c>
      <c r="O28" s="62">
        <f>ROUND(B$3*N28,2)</f>
        <v>21.36</v>
      </c>
    </row>
    <row r="29" spans="1:15" ht="10.5" customHeight="1">
      <c r="A29" s="57" t="s">
        <v>385</v>
      </c>
      <c r="B29" s="7"/>
      <c r="C29" s="7"/>
      <c r="F29" s="17" t="s">
        <v>69</v>
      </c>
      <c r="G29" s="37">
        <v>4500</v>
      </c>
      <c r="H29" s="55">
        <f>ROUND(B$3*G29,2)</f>
        <v>480.67</v>
      </c>
      <c r="L29" s="506" t="s">
        <v>63</v>
      </c>
      <c r="M29" s="506"/>
      <c r="N29" s="61">
        <v>160</v>
      </c>
      <c r="O29" s="62">
        <f>ROUND(B$3*N29,2)</f>
        <v>17.09</v>
      </c>
    </row>
    <row r="30" spans="1:15" ht="10.5" customHeight="1">
      <c r="A30" s="523" t="s">
        <v>71</v>
      </c>
      <c r="B30" s="524"/>
      <c r="C30" s="38">
        <f>ROUND(C$7/12,2)</f>
        <v>84.56</v>
      </c>
      <c r="F30" s="17" t="s">
        <v>70</v>
      </c>
      <c r="G30" s="37">
        <v>2000</v>
      </c>
      <c r="H30" s="55">
        <f>ROUND(B$3*G30,2)</f>
        <v>213.63</v>
      </c>
      <c r="L30" s="506" t="s">
        <v>64</v>
      </c>
      <c r="M30" s="506"/>
      <c r="N30" s="61">
        <v>160</v>
      </c>
      <c r="O30" s="62">
        <f>ROUND(B$3*N30,2)</f>
        <v>17.09</v>
      </c>
    </row>
    <row r="31" spans="1:15" ht="10.5" customHeight="1">
      <c r="A31" s="525" t="s">
        <v>73</v>
      </c>
      <c r="B31" s="526"/>
      <c r="F31" s="17" t="s">
        <v>91</v>
      </c>
      <c r="G31" s="18"/>
      <c r="H31" s="31"/>
      <c r="L31" s="506" t="s">
        <v>65</v>
      </c>
      <c r="M31" s="506"/>
      <c r="N31" s="61">
        <v>300</v>
      </c>
      <c r="O31" s="62">
        <f>ROUND(B$3*N31,2)</f>
        <v>32.04</v>
      </c>
    </row>
    <row r="32" spans="1:15" ht="10.5" customHeight="1">
      <c r="A32" s="504" t="s">
        <v>76</v>
      </c>
      <c r="B32" s="505"/>
      <c r="F32" s="57" t="s">
        <v>85</v>
      </c>
      <c r="G32" s="7"/>
      <c r="H32" s="13"/>
      <c r="L32" s="518" t="s">
        <v>92</v>
      </c>
      <c r="M32" s="519"/>
      <c r="N32" s="519"/>
      <c r="O32" s="63"/>
    </row>
    <row r="33" spans="1:15" ht="10.5" customHeight="1">
      <c r="A33" s="17" t="s">
        <v>90</v>
      </c>
      <c r="B33" s="31"/>
      <c r="F33" s="17" t="s">
        <v>67</v>
      </c>
      <c r="G33" s="37">
        <v>7000</v>
      </c>
      <c r="H33" s="2">
        <v>8000</v>
      </c>
      <c r="I33" s="37">
        <f>G33+H33</f>
        <v>15000</v>
      </c>
      <c r="J33" s="38">
        <f>ROUND(B$3*I33,2)</f>
        <v>1602.23</v>
      </c>
      <c r="L33" s="59"/>
      <c r="M33" s="59"/>
      <c r="N33" s="60"/>
      <c r="O33" s="60"/>
    </row>
    <row r="34" spans="6:15" ht="10.5" customHeight="1">
      <c r="F34" s="17" t="s">
        <v>68</v>
      </c>
      <c r="G34" s="37">
        <v>6000</v>
      </c>
      <c r="H34" s="2">
        <v>9000</v>
      </c>
      <c r="I34" s="37">
        <f>G34+H34</f>
        <v>15000</v>
      </c>
      <c r="J34" s="38">
        <f>ROUND(B$3*I34,2)</f>
        <v>1602.23</v>
      </c>
      <c r="L34" s="514" t="s">
        <v>361</v>
      </c>
      <c r="M34" s="514"/>
      <c r="N34" s="514"/>
      <c r="O34" s="514"/>
    </row>
    <row r="35" spans="1:15" ht="10.5" customHeight="1">
      <c r="A35" s="57" t="s">
        <v>72</v>
      </c>
      <c r="B35" s="7"/>
      <c r="C35" s="7"/>
      <c r="F35" s="17" t="s">
        <v>69</v>
      </c>
      <c r="G35" s="37">
        <v>4500</v>
      </c>
      <c r="H35" s="2">
        <v>7000</v>
      </c>
      <c r="I35" s="37">
        <f>G35+H35</f>
        <v>11500</v>
      </c>
      <c r="J35" s="38">
        <f>ROUND(B$3*I35,2)</f>
        <v>1228.37</v>
      </c>
      <c r="L35" s="506" t="s">
        <v>60</v>
      </c>
      <c r="M35" s="506"/>
      <c r="N35" s="61">
        <v>960</v>
      </c>
      <c r="O35" s="62">
        <f aca="true" t="shared" si="1" ref="O35:O40">ROUND(B$3*N35,2)</f>
        <v>102.54</v>
      </c>
    </row>
    <row r="36" spans="1:15" ht="10.5" customHeight="1">
      <c r="A36" s="39" t="s">
        <v>75</v>
      </c>
      <c r="B36" s="2">
        <v>1200</v>
      </c>
      <c r="C36" s="38">
        <f>ROUND(B$3*B36,2)</f>
        <v>128.18</v>
      </c>
      <c r="F36" s="17" t="s">
        <v>70</v>
      </c>
      <c r="G36" s="37">
        <v>2000</v>
      </c>
      <c r="H36" s="2">
        <v>6000</v>
      </c>
      <c r="I36" s="37">
        <f>G36+H36</f>
        <v>8000</v>
      </c>
      <c r="J36" s="38">
        <f>ROUND(B$3*I36,2)</f>
        <v>854.52</v>
      </c>
      <c r="L36" s="506" t="s">
        <v>61</v>
      </c>
      <c r="M36" s="506"/>
      <c r="N36" s="61">
        <v>800</v>
      </c>
      <c r="O36" s="62">
        <f t="shared" si="1"/>
        <v>85.45</v>
      </c>
    </row>
    <row r="37" spans="1:15" ht="10.5" customHeight="1">
      <c r="A37" s="39" t="s">
        <v>74</v>
      </c>
      <c r="B37" s="2">
        <v>900</v>
      </c>
      <c r="C37" s="38">
        <f>ROUND(B$3*B37,2)</f>
        <v>96.13</v>
      </c>
      <c r="F37" s="17" t="s">
        <v>91</v>
      </c>
      <c r="G37" s="18"/>
      <c r="H37" s="18"/>
      <c r="I37" s="18"/>
      <c r="J37" s="25"/>
      <c r="L37" s="506" t="s">
        <v>62</v>
      </c>
      <c r="M37" s="506"/>
      <c r="N37" s="61">
        <v>640</v>
      </c>
      <c r="O37" s="62">
        <f t="shared" si="1"/>
        <v>68.36</v>
      </c>
    </row>
    <row r="38" spans="1:15" ht="10.5" customHeight="1">
      <c r="A38" s="39" t="s">
        <v>77</v>
      </c>
      <c r="B38" s="2">
        <v>600</v>
      </c>
      <c r="C38" s="38">
        <f>ROUND(B$3*B38,2)</f>
        <v>64.09</v>
      </c>
      <c r="F38" s="13"/>
      <c r="G38" s="13"/>
      <c r="H38" s="13"/>
      <c r="I38" s="13"/>
      <c r="J38" s="13"/>
      <c r="L38" s="506" t="s">
        <v>63</v>
      </c>
      <c r="M38" s="506"/>
      <c r="N38" s="61">
        <v>512</v>
      </c>
      <c r="O38" s="62">
        <f t="shared" si="1"/>
        <v>54.69</v>
      </c>
    </row>
    <row r="39" spans="1:15" ht="10.5" customHeight="1">
      <c r="A39" s="39" t="s">
        <v>78</v>
      </c>
      <c r="B39" s="2">
        <v>300</v>
      </c>
      <c r="C39" s="38">
        <f>ROUND(B$3*B39,2)</f>
        <v>32.04</v>
      </c>
      <c r="F39" s="179" t="s">
        <v>312</v>
      </c>
      <c r="G39" s="180"/>
      <c r="H39" s="180"/>
      <c r="I39" s="180"/>
      <c r="J39" s="33"/>
      <c r="L39" s="506" t="s">
        <v>64</v>
      </c>
      <c r="M39" s="506"/>
      <c r="N39" s="61">
        <v>512</v>
      </c>
      <c r="O39" s="62">
        <f t="shared" si="1"/>
        <v>54.69</v>
      </c>
    </row>
    <row r="40" spans="1:15" ht="10.5" customHeight="1">
      <c r="A40" s="2" t="s">
        <v>90</v>
      </c>
      <c r="F40" s="17" t="s">
        <v>313</v>
      </c>
      <c r="G40" s="18">
        <v>17000</v>
      </c>
      <c r="H40" s="18"/>
      <c r="I40" s="18"/>
      <c r="J40" s="31">
        <f>ROUND(G40*B3*1,2)</f>
        <v>1815.86</v>
      </c>
      <c r="L40" s="506" t="s">
        <v>65</v>
      </c>
      <c r="M40" s="506"/>
      <c r="N40" s="61">
        <v>600</v>
      </c>
      <c r="O40" s="62">
        <f t="shared" si="1"/>
        <v>64.09</v>
      </c>
    </row>
    <row r="41" spans="12:15" ht="10.5" customHeight="1">
      <c r="L41" s="540" t="s">
        <v>92</v>
      </c>
      <c r="M41" s="541"/>
      <c r="N41" s="541"/>
      <c r="O41" s="63"/>
    </row>
    <row r="42" spans="1:6" ht="10.5" customHeight="1">
      <c r="A42" s="70" t="s">
        <v>59</v>
      </c>
      <c r="B42" s="71"/>
      <c r="C42" s="72" t="s">
        <v>5</v>
      </c>
      <c r="F42" s="65" t="s">
        <v>97</v>
      </c>
    </row>
    <row r="43" spans="1:15" ht="10.5" customHeight="1">
      <c r="A43" s="73" t="s">
        <v>1000</v>
      </c>
      <c r="B43" s="74"/>
      <c r="C43" s="75">
        <v>15</v>
      </c>
      <c r="F43" s="515" t="s">
        <v>100</v>
      </c>
      <c r="G43" s="516"/>
      <c r="H43" s="516"/>
      <c r="I43" s="516"/>
      <c r="J43" s="517"/>
      <c r="L43" s="192" t="s">
        <v>339</v>
      </c>
      <c r="M43" s="2"/>
      <c r="N43" s="15">
        <v>1.54</v>
      </c>
      <c r="O43" s="19">
        <f>N43*3</f>
        <v>4.62</v>
      </c>
    </row>
    <row r="44" spans="1:10" ht="10.5" customHeight="1">
      <c r="A44" s="76" t="s">
        <v>1001</v>
      </c>
      <c r="B44" s="74"/>
      <c r="C44" s="75">
        <v>20</v>
      </c>
      <c r="F44" s="68" t="s">
        <v>101</v>
      </c>
      <c r="G44" s="69" t="s">
        <v>99</v>
      </c>
      <c r="H44" s="546" t="s">
        <v>98</v>
      </c>
      <c r="I44" s="546"/>
      <c r="J44" s="546"/>
    </row>
    <row r="45" spans="1:13" ht="12" customHeight="1">
      <c r="A45" s="77"/>
      <c r="B45" s="77"/>
      <c r="C45" s="78"/>
      <c r="D45" s="13"/>
      <c r="E45" s="13"/>
      <c r="F45" s="13"/>
      <c r="G45" s="13"/>
      <c r="L45" s="13"/>
      <c r="M45" s="13"/>
    </row>
    <row r="46" spans="1:13" ht="12" customHeight="1">
      <c r="A46" s="77"/>
      <c r="B46" s="77"/>
      <c r="C46" s="78"/>
      <c r="D46" s="13"/>
      <c r="E46" s="13"/>
      <c r="F46" s="57" t="s">
        <v>382</v>
      </c>
      <c r="G46" s="7"/>
      <c r="H46" s="227" t="s">
        <v>5</v>
      </c>
      <c r="L46" s="13"/>
      <c r="M46" s="13"/>
    </row>
    <row r="47" spans="1:13" ht="12" customHeight="1">
      <c r="A47" s="77"/>
      <c r="B47" s="77"/>
      <c r="C47" s="78"/>
      <c r="D47" s="13"/>
      <c r="E47" s="13"/>
      <c r="F47" s="542" t="s">
        <v>383</v>
      </c>
      <c r="G47" s="543"/>
      <c r="H47" s="226">
        <v>100</v>
      </c>
      <c r="I47" s="483">
        <v>843.76</v>
      </c>
      <c r="J47" s="484"/>
      <c r="L47" s="13"/>
      <c r="M47" s="13"/>
    </row>
    <row r="48" spans="1:13" ht="12" customHeight="1">
      <c r="A48" s="77"/>
      <c r="B48" s="77"/>
      <c r="C48" s="78"/>
      <c r="D48" s="13"/>
      <c r="E48" s="13"/>
      <c r="F48" s="544" t="s">
        <v>384</v>
      </c>
      <c r="G48" s="545"/>
      <c r="H48" s="226">
        <v>115</v>
      </c>
      <c r="I48" s="483">
        <v>970.32</v>
      </c>
      <c r="J48" s="484"/>
      <c r="L48" s="13"/>
      <c r="M48" s="13"/>
    </row>
    <row r="49" spans="1:15" ht="10.5" customHeight="1">
      <c r="A49" s="77"/>
      <c r="B49" s="77"/>
      <c r="C49" s="78"/>
      <c r="D49" s="13"/>
      <c r="E49" s="13"/>
      <c r="F49" s="17" t="s">
        <v>91</v>
      </c>
      <c r="G49" s="31"/>
      <c r="H49" s="2"/>
      <c r="I49" s="13"/>
      <c r="J49" s="13"/>
      <c r="K49" s="23"/>
      <c r="L49" s="23"/>
      <c r="N49" s="1"/>
      <c r="O49" s="1"/>
    </row>
    <row r="50" spans="1:15" ht="10.5" customHeight="1" thickBot="1">
      <c r="A50" s="77"/>
      <c r="B50" s="77"/>
      <c r="C50" s="78"/>
      <c r="D50" s="13"/>
      <c r="E50" s="13"/>
      <c r="F50" s="13"/>
      <c r="G50" s="13"/>
      <c r="H50" s="13"/>
      <c r="I50" s="13"/>
      <c r="J50" s="13"/>
      <c r="K50" s="23"/>
      <c r="L50" s="23"/>
      <c r="N50" s="1"/>
      <c r="O50" s="1"/>
    </row>
    <row r="51" spans="1:15" ht="10.5" customHeight="1">
      <c r="A51" s="527" t="s">
        <v>991</v>
      </c>
      <c r="B51" s="528"/>
      <c r="C51" s="528"/>
      <c r="D51" s="529"/>
      <c r="E51" s="482"/>
      <c r="F51" s="507" t="s">
        <v>992</v>
      </c>
      <c r="G51" s="508"/>
      <c r="H51" s="508"/>
      <c r="I51" s="508"/>
      <c r="J51" s="508"/>
      <c r="K51" s="508"/>
      <c r="L51" s="509"/>
      <c r="N51" s="1"/>
      <c r="O51" s="1"/>
    </row>
    <row r="52" spans="1:15" ht="10.5" customHeight="1">
      <c r="A52" s="530"/>
      <c r="B52" s="531"/>
      <c r="C52" s="531"/>
      <c r="D52" s="532"/>
      <c r="E52" s="13"/>
      <c r="F52" s="510"/>
      <c r="G52" s="511"/>
      <c r="H52" s="511"/>
      <c r="I52" s="511"/>
      <c r="J52" s="511"/>
      <c r="K52" s="511"/>
      <c r="L52" s="512"/>
      <c r="N52" s="1"/>
      <c r="O52" s="1"/>
    </row>
    <row r="53" spans="1:15" ht="10.5" customHeight="1">
      <c r="A53" s="530"/>
      <c r="B53" s="531"/>
      <c r="C53" s="531"/>
      <c r="D53" s="532"/>
      <c r="E53" s="13"/>
      <c r="F53" s="510"/>
      <c r="G53" s="511"/>
      <c r="H53" s="511"/>
      <c r="I53" s="511"/>
      <c r="J53" s="511"/>
      <c r="K53" s="511"/>
      <c r="L53" s="512"/>
      <c r="N53" s="1"/>
      <c r="O53" s="1"/>
    </row>
    <row r="54" spans="1:15" ht="10.5" customHeight="1">
      <c r="A54" s="533"/>
      <c r="B54" s="534"/>
      <c r="C54" s="534"/>
      <c r="D54" s="535"/>
      <c r="E54" s="7"/>
      <c r="F54" s="493"/>
      <c r="G54" s="494"/>
      <c r="H54" s="494"/>
      <c r="I54" s="494"/>
      <c r="J54" s="494"/>
      <c r="K54" s="494"/>
      <c r="L54" s="513"/>
      <c r="N54" s="1"/>
      <c r="O54" s="1"/>
    </row>
    <row r="55" spans="1:15" ht="10.5" customHeight="1">
      <c r="A55" s="536" t="s">
        <v>993</v>
      </c>
      <c r="B55" s="537"/>
      <c r="C55" s="537"/>
      <c r="D55" s="537"/>
      <c r="E55" s="537"/>
      <c r="F55" s="537"/>
      <c r="G55" s="486" t="s">
        <v>994</v>
      </c>
      <c r="H55" s="487"/>
      <c r="I55" s="487"/>
      <c r="J55" s="501" t="s">
        <v>995</v>
      </c>
      <c r="K55" s="502"/>
      <c r="L55" s="503"/>
      <c r="N55" s="1"/>
      <c r="O55" s="1"/>
    </row>
    <row r="56" spans="1:15" ht="10.5" customHeight="1">
      <c r="A56" s="530"/>
      <c r="B56" s="531"/>
      <c r="C56" s="531"/>
      <c r="D56" s="531"/>
      <c r="E56" s="531"/>
      <c r="F56" s="531"/>
      <c r="G56" s="487"/>
      <c r="H56" s="487"/>
      <c r="I56" s="487"/>
      <c r="J56" s="502"/>
      <c r="K56" s="502"/>
      <c r="L56" s="503"/>
      <c r="N56" s="1"/>
      <c r="O56" s="1"/>
    </row>
    <row r="57" spans="1:15" ht="10.5" customHeight="1">
      <c r="A57" s="530"/>
      <c r="B57" s="531"/>
      <c r="C57" s="531"/>
      <c r="D57" s="531"/>
      <c r="E57" s="531"/>
      <c r="F57" s="531"/>
      <c r="G57" s="483" t="s">
        <v>60</v>
      </c>
      <c r="H57" s="484"/>
      <c r="I57" s="484"/>
      <c r="J57" s="483">
        <v>100</v>
      </c>
      <c r="K57" s="484"/>
      <c r="L57" s="485"/>
      <c r="N57" s="1"/>
      <c r="O57" s="1"/>
    </row>
    <row r="58" spans="1:15" ht="10.5" customHeight="1">
      <c r="A58" s="530"/>
      <c r="B58" s="531"/>
      <c r="C58" s="531"/>
      <c r="D58" s="531"/>
      <c r="E58" s="531"/>
      <c r="F58" s="531"/>
      <c r="G58" s="484"/>
      <c r="H58" s="484"/>
      <c r="I58" s="484"/>
      <c r="J58" s="484"/>
      <c r="K58" s="484"/>
      <c r="L58" s="485"/>
      <c r="N58" s="1"/>
      <c r="O58" s="1"/>
    </row>
    <row r="59" spans="1:15" ht="10.5" customHeight="1">
      <c r="A59" s="530"/>
      <c r="B59" s="531"/>
      <c r="C59" s="531"/>
      <c r="D59" s="531"/>
      <c r="E59" s="531"/>
      <c r="F59" s="531"/>
      <c r="G59" s="483" t="s">
        <v>61</v>
      </c>
      <c r="H59" s="484"/>
      <c r="I59" s="484"/>
      <c r="J59" s="483">
        <v>90</v>
      </c>
      <c r="K59" s="484"/>
      <c r="L59" s="485"/>
      <c r="N59" s="1"/>
      <c r="O59" s="1"/>
    </row>
    <row r="60" spans="1:15" ht="10.5" customHeight="1">
      <c r="A60" s="530"/>
      <c r="B60" s="531"/>
      <c r="C60" s="531"/>
      <c r="D60" s="531"/>
      <c r="E60" s="531"/>
      <c r="F60" s="531"/>
      <c r="G60" s="484"/>
      <c r="H60" s="484"/>
      <c r="I60" s="484"/>
      <c r="J60" s="484"/>
      <c r="K60" s="484"/>
      <c r="L60" s="485"/>
      <c r="N60" s="1"/>
      <c r="O60" s="1"/>
    </row>
    <row r="61" spans="1:15" ht="10.5" customHeight="1">
      <c r="A61" s="530"/>
      <c r="B61" s="531"/>
      <c r="C61" s="531"/>
      <c r="D61" s="531"/>
      <c r="E61" s="531"/>
      <c r="F61" s="531"/>
      <c r="G61" s="483" t="s">
        <v>62</v>
      </c>
      <c r="H61" s="484"/>
      <c r="I61" s="484"/>
      <c r="J61" s="483">
        <v>80</v>
      </c>
      <c r="K61" s="484"/>
      <c r="L61" s="485"/>
      <c r="N61" s="1"/>
      <c r="O61" s="1"/>
    </row>
    <row r="62" spans="1:15" ht="10.5" customHeight="1">
      <c r="A62" s="530"/>
      <c r="B62" s="531"/>
      <c r="C62" s="531"/>
      <c r="D62" s="531"/>
      <c r="E62" s="531"/>
      <c r="F62" s="531"/>
      <c r="G62" s="484"/>
      <c r="H62" s="484"/>
      <c r="I62" s="484"/>
      <c r="J62" s="484"/>
      <c r="K62" s="484"/>
      <c r="L62" s="485"/>
      <c r="N62" s="1"/>
      <c r="O62" s="1"/>
    </row>
    <row r="63" spans="1:15" ht="10.5" customHeight="1">
      <c r="A63" s="530"/>
      <c r="B63" s="531"/>
      <c r="C63" s="531"/>
      <c r="D63" s="531"/>
      <c r="E63" s="531"/>
      <c r="F63" s="531"/>
      <c r="G63" s="496" t="s">
        <v>996</v>
      </c>
      <c r="H63" s="497"/>
      <c r="I63" s="497"/>
      <c r="J63" s="483">
        <v>70</v>
      </c>
      <c r="K63" s="484"/>
      <c r="L63" s="485"/>
      <c r="N63" s="1"/>
      <c r="O63" s="1"/>
    </row>
    <row r="64" spans="1:15" ht="10.5" customHeight="1" thickBot="1">
      <c r="A64" s="538"/>
      <c r="B64" s="539"/>
      <c r="C64" s="539"/>
      <c r="D64" s="539"/>
      <c r="E64" s="539"/>
      <c r="F64" s="539"/>
      <c r="G64" s="498"/>
      <c r="H64" s="498"/>
      <c r="I64" s="498"/>
      <c r="J64" s="499"/>
      <c r="K64" s="499"/>
      <c r="L64" s="500"/>
      <c r="N64" s="1"/>
      <c r="O64" s="1"/>
    </row>
    <row r="65" spans="1:15" ht="10.5" customHeight="1">
      <c r="A65" s="77"/>
      <c r="B65" s="77"/>
      <c r="C65" s="78"/>
      <c r="D65" s="13"/>
      <c r="E65" s="13"/>
      <c r="F65" s="13"/>
      <c r="G65" s="13"/>
      <c r="H65" s="13"/>
      <c r="I65" s="13"/>
      <c r="J65" s="13"/>
      <c r="K65" s="23"/>
      <c r="L65" s="23"/>
      <c r="N65" s="1"/>
      <c r="O65" s="1"/>
    </row>
    <row r="66" spans="1:12" ht="12.75">
      <c r="A66" s="488" t="s">
        <v>389</v>
      </c>
      <c r="B66" s="490" t="s">
        <v>390</v>
      </c>
      <c r="C66" s="491"/>
      <c r="D66" s="491"/>
      <c r="E66" s="491"/>
      <c r="F66" s="491"/>
      <c r="G66" s="491"/>
      <c r="H66" s="491"/>
      <c r="I66" s="491"/>
      <c r="J66" s="491"/>
      <c r="K66" s="491"/>
      <c r="L66" s="492"/>
    </row>
    <row r="67" spans="1:19" ht="15.75" customHeight="1">
      <c r="A67" s="489"/>
      <c r="B67" s="493"/>
      <c r="C67" s="494"/>
      <c r="D67" s="494"/>
      <c r="E67" s="494"/>
      <c r="F67" s="494"/>
      <c r="G67" s="494"/>
      <c r="H67" s="494"/>
      <c r="I67" s="494"/>
      <c r="J67" s="494"/>
      <c r="K67" s="494"/>
      <c r="L67" s="495"/>
      <c r="M67" s="67"/>
      <c r="N67" s="13"/>
      <c r="O67" s="27"/>
      <c r="P67" s="13"/>
      <c r="Q67" s="13"/>
      <c r="R67" s="13"/>
      <c r="S67" s="13"/>
    </row>
    <row r="68" spans="1:19" ht="15.75" customHeight="1">
      <c r="A68" s="13"/>
      <c r="B68" s="13"/>
      <c r="C68" s="13"/>
      <c r="D68" s="13"/>
      <c r="E68" s="13"/>
      <c r="F68" s="520"/>
      <c r="G68" s="520"/>
      <c r="H68" s="13"/>
      <c r="I68" s="13"/>
      <c r="J68" s="13"/>
      <c r="K68" s="13"/>
      <c r="L68" s="66"/>
      <c r="M68" s="67"/>
      <c r="N68" s="27"/>
      <c r="O68" s="27"/>
      <c r="P68" s="13"/>
      <c r="Q68" s="13"/>
      <c r="R68" s="13"/>
      <c r="S68" s="13"/>
    </row>
    <row r="69" spans="1:19" ht="15.75" customHeight="1">
      <c r="A69" s="488" t="s">
        <v>391</v>
      </c>
      <c r="B69" s="490" t="s">
        <v>392</v>
      </c>
      <c r="C69" s="491"/>
      <c r="D69" s="491"/>
      <c r="E69" s="491"/>
      <c r="F69" s="491"/>
      <c r="G69" s="491"/>
      <c r="H69" s="491"/>
      <c r="I69" s="491"/>
      <c r="J69" s="491"/>
      <c r="K69" s="491"/>
      <c r="L69" s="492"/>
      <c r="M69" s="67"/>
      <c r="N69" s="27"/>
      <c r="O69" s="27"/>
      <c r="P69" s="13"/>
      <c r="Q69" s="13"/>
      <c r="R69" s="13"/>
      <c r="S69" s="13"/>
    </row>
    <row r="70" spans="1:19" ht="15.75" customHeight="1">
      <c r="A70" s="489"/>
      <c r="B70" s="493"/>
      <c r="C70" s="494"/>
      <c r="D70" s="494"/>
      <c r="E70" s="494"/>
      <c r="F70" s="494"/>
      <c r="G70" s="494"/>
      <c r="H70" s="494"/>
      <c r="I70" s="494"/>
      <c r="J70" s="494"/>
      <c r="K70" s="494"/>
      <c r="L70" s="495"/>
      <c r="M70" s="13"/>
      <c r="N70" s="27"/>
      <c r="O70" s="27"/>
      <c r="P70" s="13"/>
      <c r="Q70" s="13"/>
      <c r="R70" s="13"/>
      <c r="S70" s="13"/>
    </row>
    <row r="71" spans="1:19" ht="15.75" customHeight="1">
      <c r="A71" s="13"/>
      <c r="B71" s="27"/>
      <c r="C71" s="40"/>
      <c r="D71" s="13"/>
      <c r="E71" s="13"/>
      <c r="F71" s="520"/>
      <c r="G71" s="520"/>
      <c r="H71" s="13"/>
      <c r="I71" s="13"/>
      <c r="J71" s="13"/>
      <c r="K71" s="13"/>
      <c r="L71" s="13"/>
      <c r="M71" s="13"/>
      <c r="N71" s="27"/>
      <c r="O71" s="27"/>
      <c r="P71" s="13"/>
      <c r="Q71" s="13"/>
      <c r="R71" s="13"/>
      <c r="S71" s="13"/>
    </row>
    <row r="72" spans="1:19" ht="15.75" customHeight="1">
      <c r="A72" s="13"/>
      <c r="B72" s="27"/>
      <c r="C72" s="40"/>
      <c r="D72" s="13"/>
      <c r="E72" s="13"/>
      <c r="F72" s="520"/>
      <c r="G72" s="520"/>
      <c r="H72" s="13"/>
      <c r="I72" s="13"/>
      <c r="J72" s="13"/>
      <c r="K72" s="13"/>
      <c r="L72" s="13"/>
      <c r="M72" s="13"/>
      <c r="N72" s="27"/>
      <c r="O72" s="27"/>
      <c r="P72" s="13"/>
      <c r="Q72" s="13"/>
      <c r="R72" s="13"/>
      <c r="S72" s="13"/>
    </row>
    <row r="73" spans="1:19" ht="15.75" customHeight="1">
      <c r="A73" s="13"/>
      <c r="B73" s="27"/>
      <c r="C73" s="40"/>
      <c r="D73" s="13"/>
      <c r="E73" s="13"/>
      <c r="F73" s="520"/>
      <c r="G73" s="520"/>
      <c r="H73" s="13"/>
      <c r="I73" s="13"/>
      <c r="J73" s="13"/>
      <c r="K73" s="13"/>
      <c r="L73" s="13"/>
      <c r="M73" s="13"/>
      <c r="N73" s="27"/>
      <c r="O73" s="27"/>
      <c r="P73" s="13"/>
      <c r="Q73" s="13"/>
      <c r="R73" s="13"/>
      <c r="S73" s="13"/>
    </row>
    <row r="74" spans="1:19" ht="15.75" customHeight="1">
      <c r="A74" s="13"/>
      <c r="B74" s="92"/>
      <c r="C74" s="40"/>
      <c r="D74" s="13"/>
      <c r="E74" s="13"/>
      <c r="F74" s="520"/>
      <c r="G74" s="520"/>
      <c r="H74" s="13"/>
      <c r="I74" s="13"/>
      <c r="J74" s="13"/>
      <c r="K74" s="13"/>
      <c r="L74" s="13"/>
      <c r="M74" s="13"/>
      <c r="N74" s="27"/>
      <c r="O74" s="27"/>
      <c r="P74" s="13"/>
      <c r="Q74" s="13"/>
      <c r="R74" s="13"/>
      <c r="S74" s="13"/>
    </row>
    <row r="75" spans="1:19" ht="15.75" customHeight="1">
      <c r="A75" s="13"/>
      <c r="B75" s="92"/>
      <c r="C75" s="40"/>
      <c r="D75" s="13"/>
      <c r="E75" s="13"/>
      <c r="F75" s="520"/>
      <c r="G75" s="520"/>
      <c r="H75" s="13"/>
      <c r="I75" s="13"/>
      <c r="J75" s="13"/>
      <c r="K75" s="13"/>
      <c r="L75" s="13"/>
      <c r="M75" s="13"/>
      <c r="N75" s="13"/>
      <c r="O75" s="27"/>
      <c r="P75" s="13"/>
      <c r="Q75" s="13"/>
      <c r="R75" s="13"/>
      <c r="S75" s="13"/>
    </row>
    <row r="76" spans="1:19" ht="9.75" customHeight="1">
      <c r="A76" s="13"/>
      <c r="B76" s="27"/>
      <c r="C76" s="40"/>
      <c r="D76" s="13"/>
      <c r="E76" s="13"/>
      <c r="F76" s="520"/>
      <c r="G76" s="520"/>
      <c r="H76" s="13"/>
      <c r="I76" s="13"/>
      <c r="J76" s="13"/>
      <c r="K76" s="13"/>
      <c r="L76" s="13"/>
      <c r="M76" s="13"/>
      <c r="N76" s="27"/>
      <c r="O76" s="27"/>
      <c r="P76" s="13"/>
      <c r="Q76" s="13"/>
      <c r="R76" s="13"/>
      <c r="S76" s="13"/>
    </row>
    <row r="77" spans="1:19" ht="9.75" customHeight="1">
      <c r="A77" s="13"/>
      <c r="B77" s="27"/>
      <c r="C77" s="40"/>
      <c r="D77" s="13"/>
      <c r="E77" s="13"/>
      <c r="F77" s="520"/>
      <c r="G77" s="520"/>
      <c r="H77" s="13"/>
      <c r="I77" s="13"/>
      <c r="J77" s="13"/>
      <c r="K77" s="13"/>
      <c r="L77" s="13"/>
      <c r="M77" s="13"/>
      <c r="N77" s="27"/>
      <c r="O77" s="27"/>
      <c r="P77" s="13"/>
      <c r="Q77" s="13"/>
      <c r="R77" s="13"/>
      <c r="S77" s="13"/>
    </row>
    <row r="78" spans="1:19" ht="9.75" customHeight="1">
      <c r="A78" s="13"/>
      <c r="B78" s="27"/>
      <c r="C78" s="40"/>
      <c r="D78" s="13"/>
      <c r="E78" s="13"/>
      <c r="F78" s="520"/>
      <c r="G78" s="520"/>
      <c r="H78" s="13"/>
      <c r="I78" s="13"/>
      <c r="J78" s="13"/>
      <c r="K78" s="13"/>
      <c r="L78" s="13"/>
      <c r="M78" s="13"/>
      <c r="N78" s="27"/>
      <c r="O78" s="27"/>
      <c r="P78" s="13"/>
      <c r="Q78" s="13"/>
      <c r="R78" s="13"/>
      <c r="S78" s="13"/>
    </row>
    <row r="79" spans="1:19" ht="9.75" customHeight="1">
      <c r="A79" s="13"/>
      <c r="B79" s="27"/>
      <c r="C79" s="40"/>
      <c r="D79" s="13"/>
      <c r="E79" s="13"/>
      <c r="F79" s="520"/>
      <c r="G79" s="520"/>
      <c r="H79" s="13"/>
      <c r="I79" s="13"/>
      <c r="J79" s="13"/>
      <c r="K79" s="13"/>
      <c r="L79" s="13"/>
      <c r="M79" s="13"/>
      <c r="N79" s="27"/>
      <c r="O79" s="27"/>
      <c r="P79" s="13"/>
      <c r="Q79" s="13"/>
      <c r="R79" s="13"/>
      <c r="S79" s="13"/>
    </row>
    <row r="80" spans="1:19" ht="9.75" customHeight="1">
      <c r="A80" s="13"/>
      <c r="B80" s="27"/>
      <c r="C80" s="40"/>
      <c r="D80" s="13"/>
      <c r="E80" s="13"/>
      <c r="F80" s="520"/>
      <c r="G80" s="520"/>
      <c r="H80" s="13"/>
      <c r="I80" s="13"/>
      <c r="J80" s="13"/>
      <c r="K80" s="13"/>
      <c r="L80" s="13"/>
      <c r="M80" s="13"/>
      <c r="N80" s="27"/>
      <c r="O80" s="27"/>
      <c r="P80" s="13"/>
      <c r="Q80" s="13"/>
      <c r="R80" s="13"/>
      <c r="S80" s="13"/>
    </row>
    <row r="81" spans="1:19" ht="9.75" customHeight="1">
      <c r="A81" s="13"/>
      <c r="B81" s="27"/>
      <c r="C81" s="40"/>
      <c r="D81" s="13"/>
      <c r="E81" s="13"/>
      <c r="F81" s="520"/>
      <c r="G81" s="520"/>
      <c r="H81" s="13"/>
      <c r="I81" s="13"/>
      <c r="J81" s="13"/>
      <c r="K81" s="13"/>
      <c r="L81" s="13"/>
      <c r="M81" s="13"/>
      <c r="N81" s="27"/>
      <c r="O81" s="27"/>
      <c r="P81" s="13"/>
      <c r="Q81" s="13"/>
      <c r="R81" s="13"/>
      <c r="S81" s="13"/>
    </row>
    <row r="82" spans="1:19" ht="9.75" customHeight="1">
      <c r="A82" s="13"/>
      <c r="B82" s="27"/>
      <c r="C82" s="40"/>
      <c r="D82" s="13"/>
      <c r="E82" s="13"/>
      <c r="F82" s="520"/>
      <c r="G82" s="520"/>
      <c r="H82" s="13"/>
      <c r="I82" s="13"/>
      <c r="J82" s="13"/>
      <c r="K82" s="13"/>
      <c r="L82" s="13"/>
      <c r="M82" s="13"/>
      <c r="N82" s="27"/>
      <c r="O82" s="27"/>
      <c r="P82" s="13"/>
      <c r="Q82" s="13"/>
      <c r="R82" s="13"/>
      <c r="S82" s="13"/>
    </row>
    <row r="83" spans="1:19" ht="9.75" customHeight="1">
      <c r="A83" s="13"/>
      <c r="B83" s="27"/>
      <c r="C83" s="40"/>
      <c r="D83" s="13"/>
      <c r="E83" s="13"/>
      <c r="F83" s="520"/>
      <c r="G83" s="520"/>
      <c r="H83" s="13"/>
      <c r="I83" s="13"/>
      <c r="J83" s="13"/>
      <c r="K83" s="13"/>
      <c r="L83" s="13"/>
      <c r="M83" s="13"/>
      <c r="N83" s="27"/>
      <c r="O83" s="27"/>
      <c r="P83" s="13"/>
      <c r="Q83" s="13"/>
      <c r="R83" s="41"/>
      <c r="S83" s="13"/>
    </row>
    <row r="84" spans="1:19" ht="9.75" customHeight="1">
      <c r="A84" s="13"/>
      <c r="B84" s="27"/>
      <c r="C84" s="40"/>
      <c r="D84" s="13"/>
      <c r="E84" s="13"/>
      <c r="F84" s="520"/>
      <c r="G84" s="520"/>
      <c r="H84" s="13"/>
      <c r="I84" s="13"/>
      <c r="J84" s="13"/>
      <c r="K84" s="13"/>
      <c r="L84" s="13"/>
      <c r="M84" s="13"/>
      <c r="N84" s="27"/>
      <c r="O84" s="27"/>
      <c r="P84" s="13"/>
      <c r="Q84" s="13"/>
      <c r="R84" s="41"/>
      <c r="S84" s="13"/>
    </row>
    <row r="85" spans="1:19" ht="9.75" customHeight="1">
      <c r="A85" s="13"/>
      <c r="B85" s="27"/>
      <c r="C85" s="40"/>
      <c r="D85" s="13"/>
      <c r="E85" s="13"/>
      <c r="F85" s="520"/>
      <c r="G85" s="520"/>
      <c r="H85" s="13"/>
      <c r="I85" s="13"/>
      <c r="J85" s="13"/>
      <c r="K85" s="13"/>
      <c r="L85" s="13"/>
      <c r="M85" s="13"/>
      <c r="N85" s="27"/>
      <c r="O85" s="27"/>
      <c r="P85" s="13"/>
      <c r="Q85" s="13"/>
      <c r="R85" s="41"/>
      <c r="S85" s="13"/>
    </row>
    <row r="86" spans="1:19" ht="11.25">
      <c r="A86" s="13"/>
      <c r="B86" s="27"/>
      <c r="C86" s="40"/>
      <c r="D86" s="13"/>
      <c r="E86" s="13"/>
      <c r="F86" s="520"/>
      <c r="G86" s="520"/>
      <c r="H86" s="13"/>
      <c r="I86" s="13"/>
      <c r="J86" s="13"/>
      <c r="K86" s="13"/>
      <c r="L86" s="13"/>
      <c r="M86" s="13"/>
      <c r="N86" s="27"/>
      <c r="O86" s="27"/>
      <c r="P86" s="13"/>
      <c r="Q86" s="13"/>
      <c r="R86" s="41"/>
      <c r="S86" s="13"/>
    </row>
    <row r="87" spans="1:19" ht="11.25">
      <c r="A87" s="13"/>
      <c r="B87" s="27"/>
      <c r="C87" s="40"/>
      <c r="D87" s="81"/>
      <c r="E87" s="81"/>
      <c r="F87" s="520"/>
      <c r="G87" s="520"/>
      <c r="H87" s="13"/>
      <c r="I87" s="13"/>
      <c r="J87" s="13"/>
      <c r="K87" s="13"/>
      <c r="L87" s="13"/>
      <c r="M87" s="13"/>
      <c r="N87" s="27"/>
      <c r="O87" s="27"/>
      <c r="P87" s="13"/>
      <c r="Q87" s="13"/>
      <c r="R87" s="13"/>
      <c r="S87" s="13"/>
    </row>
    <row r="88" spans="1:19" ht="11.25">
      <c r="A88" s="13"/>
      <c r="B88" s="27"/>
      <c r="C88" s="40"/>
      <c r="D88" s="79"/>
      <c r="E88" s="13"/>
      <c r="F88" s="520"/>
      <c r="G88" s="520"/>
      <c r="H88" s="13"/>
      <c r="I88" s="13"/>
      <c r="J88" s="13"/>
      <c r="K88" s="13"/>
      <c r="L88" s="13"/>
      <c r="M88" s="13"/>
      <c r="N88" s="27"/>
      <c r="O88" s="27"/>
      <c r="P88" s="13"/>
      <c r="Q88" s="13"/>
      <c r="R88" s="13"/>
      <c r="S88" s="13"/>
    </row>
    <row r="89" spans="1:16" ht="11.25">
      <c r="A89" s="13"/>
      <c r="B89" s="27"/>
      <c r="C89" s="40"/>
      <c r="D89" s="13"/>
      <c r="E89" s="13"/>
      <c r="F89" s="520"/>
      <c r="G89" s="520"/>
      <c r="H89" s="13"/>
      <c r="I89" s="13"/>
      <c r="J89" s="13"/>
      <c r="K89" s="13"/>
      <c r="L89" s="13"/>
      <c r="M89" s="13"/>
      <c r="N89" s="27"/>
      <c r="O89" s="27"/>
      <c r="P89" s="13"/>
    </row>
    <row r="90" spans="1:16" ht="11.25">
      <c r="A90" s="13"/>
      <c r="B90" s="27"/>
      <c r="C90" s="40"/>
      <c r="D90" s="13"/>
      <c r="E90" s="13"/>
      <c r="F90" s="520"/>
      <c r="G90" s="520"/>
      <c r="H90" s="13"/>
      <c r="I90" s="13"/>
      <c r="J90" s="13"/>
      <c r="K90" s="13"/>
      <c r="L90" s="13"/>
      <c r="M90" s="13"/>
      <c r="N90" s="27"/>
      <c r="O90" s="27"/>
      <c r="P90" s="13"/>
    </row>
    <row r="91" spans="1:16" ht="11.25">
      <c r="A91" s="13"/>
      <c r="B91" s="27"/>
      <c r="C91" s="40"/>
      <c r="D91" s="13"/>
      <c r="E91" s="13"/>
      <c r="F91" s="520"/>
      <c r="G91" s="520"/>
      <c r="H91" s="13"/>
      <c r="I91" s="13"/>
      <c r="J91" s="13"/>
      <c r="K91" s="13"/>
      <c r="L91" s="13"/>
      <c r="M91" s="13"/>
      <c r="N91" s="27"/>
      <c r="O91" s="27"/>
      <c r="P91" s="13"/>
    </row>
    <row r="92" spans="1:16" ht="11.25">
      <c r="A92" s="13"/>
      <c r="B92" s="27"/>
      <c r="C92" s="40"/>
      <c r="D92" s="13"/>
      <c r="E92" s="13"/>
      <c r="F92" s="520"/>
      <c r="G92" s="520"/>
      <c r="H92" s="13"/>
      <c r="I92" s="13"/>
      <c r="J92" s="13"/>
      <c r="K92" s="13"/>
      <c r="L92" s="13"/>
      <c r="M92" s="13"/>
      <c r="N92" s="27"/>
      <c r="O92" s="27"/>
      <c r="P92" s="13"/>
    </row>
    <row r="93" spans="1:16" ht="11.25">
      <c r="A93" s="13"/>
      <c r="B93" s="27"/>
      <c r="C93" s="40"/>
      <c r="D93" s="13"/>
      <c r="E93" s="13"/>
      <c r="F93" s="520"/>
      <c r="G93" s="520"/>
      <c r="H93" s="13"/>
      <c r="I93" s="13"/>
      <c r="J93" s="13"/>
      <c r="K93" s="13"/>
      <c r="L93" s="13"/>
      <c r="M93" s="13"/>
      <c r="N93" s="27"/>
      <c r="O93" s="27"/>
      <c r="P93" s="13"/>
    </row>
    <row r="94" spans="1:16" ht="11.25">
      <c r="A94" s="13"/>
      <c r="B94" s="27"/>
      <c r="C94" s="40"/>
      <c r="D94" s="13"/>
      <c r="E94" s="13"/>
      <c r="F94" s="520"/>
      <c r="G94" s="520"/>
      <c r="H94" s="13"/>
      <c r="I94" s="13"/>
      <c r="J94" s="13"/>
      <c r="K94" s="13"/>
      <c r="L94" s="13"/>
      <c r="M94" s="13"/>
      <c r="N94" s="27"/>
      <c r="O94" s="27"/>
      <c r="P94" s="13"/>
    </row>
    <row r="95" spans="1:16" ht="11.25">
      <c r="A95" s="13"/>
      <c r="B95" s="27"/>
      <c r="C95" s="40"/>
      <c r="D95" s="13"/>
      <c r="E95" s="13"/>
      <c r="F95" s="520"/>
      <c r="G95" s="520"/>
      <c r="H95" s="13"/>
      <c r="I95" s="13"/>
      <c r="J95" s="13"/>
      <c r="K95" s="13"/>
      <c r="L95" s="13"/>
      <c r="M95" s="13"/>
      <c r="N95" s="27"/>
      <c r="O95" s="27"/>
      <c r="P95" s="13"/>
    </row>
    <row r="96" spans="1:16" ht="11.25">
      <c r="A96" s="13"/>
      <c r="B96" s="27"/>
      <c r="C96" s="40"/>
      <c r="D96" s="13"/>
      <c r="E96" s="13"/>
      <c r="F96" s="520"/>
      <c r="G96" s="520"/>
      <c r="H96" s="13"/>
      <c r="I96" s="13"/>
      <c r="J96" s="13"/>
      <c r="K96" s="13"/>
      <c r="L96" s="13"/>
      <c r="M96" s="13"/>
      <c r="N96" s="27"/>
      <c r="O96" s="27"/>
      <c r="P96" s="13"/>
    </row>
    <row r="97" spans="1:16" ht="11.25">
      <c r="A97" s="13"/>
      <c r="B97" s="27"/>
      <c r="C97" s="40"/>
      <c r="D97" s="13"/>
      <c r="E97" s="13"/>
      <c r="F97" s="520"/>
      <c r="G97" s="520"/>
      <c r="H97" s="13"/>
      <c r="I97" s="13"/>
      <c r="J97" s="13"/>
      <c r="K97" s="13"/>
      <c r="L97" s="13"/>
      <c r="M97" s="13"/>
      <c r="N97" s="27"/>
      <c r="O97" s="27"/>
      <c r="P97" s="13"/>
    </row>
    <row r="98" spans="1:16" ht="11.25">
      <c r="A98" s="13"/>
      <c r="B98" s="27"/>
      <c r="C98" s="40"/>
      <c r="D98" s="13"/>
      <c r="E98" s="13"/>
      <c r="F98" s="520"/>
      <c r="G98" s="520"/>
      <c r="H98" s="13"/>
      <c r="I98" s="13"/>
      <c r="J98" s="13"/>
      <c r="K98" s="13"/>
      <c r="L98" s="13"/>
      <c r="M98" s="13"/>
      <c r="N98" s="27"/>
      <c r="O98" s="27"/>
      <c r="P98" s="13"/>
    </row>
    <row r="99" spans="1:16" ht="11.25">
      <c r="A99" s="13"/>
      <c r="B99" s="27"/>
      <c r="C99" s="40"/>
      <c r="D99" s="13"/>
      <c r="E99" s="13"/>
      <c r="F99" s="520"/>
      <c r="G99" s="520"/>
      <c r="H99" s="13"/>
      <c r="I99" s="13"/>
      <c r="J99" s="13"/>
      <c r="K99" s="13"/>
      <c r="L99" s="13"/>
      <c r="M99" s="13"/>
      <c r="N99" s="27"/>
      <c r="O99" s="27"/>
      <c r="P99" s="13"/>
    </row>
    <row r="100" spans="1:16" ht="11.25">
      <c r="A100" s="13"/>
      <c r="B100" s="27"/>
      <c r="C100" s="40"/>
      <c r="D100" s="13"/>
      <c r="E100" s="13"/>
      <c r="F100" s="520"/>
      <c r="G100" s="520"/>
      <c r="H100" s="13"/>
      <c r="I100" s="13"/>
      <c r="J100" s="13"/>
      <c r="K100" s="13"/>
      <c r="L100" s="13"/>
      <c r="M100" s="13"/>
      <c r="N100" s="27"/>
      <c r="O100" s="27"/>
      <c r="P100" s="13"/>
    </row>
    <row r="101" spans="1:16" ht="11.25">
      <c r="A101" s="13"/>
      <c r="B101" s="27"/>
      <c r="C101" s="40"/>
      <c r="D101" s="13"/>
      <c r="E101" s="13"/>
      <c r="F101" s="520"/>
      <c r="G101" s="520"/>
      <c r="H101" s="13"/>
      <c r="I101" s="13"/>
      <c r="J101" s="13"/>
      <c r="K101" s="13"/>
      <c r="L101" s="13"/>
      <c r="M101" s="13"/>
      <c r="N101" s="27"/>
      <c r="O101" s="27"/>
      <c r="P101" s="13"/>
    </row>
    <row r="102" spans="1:16" ht="11.25">
      <c r="A102" s="13"/>
      <c r="B102" s="27"/>
      <c r="C102" s="40"/>
      <c r="D102" s="81"/>
      <c r="E102" s="81"/>
      <c r="F102" s="520"/>
      <c r="G102" s="520"/>
      <c r="H102" s="13"/>
      <c r="I102" s="13"/>
      <c r="J102" s="13"/>
      <c r="K102" s="13"/>
      <c r="L102" s="13"/>
      <c r="M102" s="13"/>
      <c r="N102" s="27"/>
      <c r="O102" s="27"/>
      <c r="P102" s="13"/>
    </row>
    <row r="103" spans="1:16" ht="11.25">
      <c r="A103" s="13"/>
      <c r="B103" s="27"/>
      <c r="C103" s="40"/>
      <c r="D103" s="79"/>
      <c r="E103" s="13"/>
      <c r="F103" s="520"/>
      <c r="G103" s="520"/>
      <c r="H103" s="13"/>
      <c r="I103" s="13"/>
      <c r="J103" s="13"/>
      <c r="K103" s="13"/>
      <c r="L103" s="13"/>
      <c r="M103" s="13"/>
      <c r="N103" s="27"/>
      <c r="O103" s="27"/>
      <c r="P103" s="13"/>
    </row>
    <row r="104" spans="1:16" ht="11.25">
      <c r="A104" s="13"/>
      <c r="B104" s="27"/>
      <c r="C104" s="40"/>
      <c r="D104" s="13"/>
      <c r="E104" s="13"/>
      <c r="F104" s="520"/>
      <c r="G104" s="520"/>
      <c r="H104" s="13"/>
      <c r="I104" s="13"/>
      <c r="J104" s="13"/>
      <c r="K104" s="13"/>
      <c r="L104" s="13"/>
      <c r="M104" s="13"/>
      <c r="N104" s="27"/>
      <c r="O104" s="27"/>
      <c r="P104" s="13"/>
    </row>
    <row r="105" spans="1:16" ht="11.25">
      <c r="A105" s="13"/>
      <c r="B105" s="27"/>
      <c r="C105" s="40"/>
      <c r="D105" s="13"/>
      <c r="E105" s="13"/>
      <c r="F105" s="520"/>
      <c r="G105" s="520"/>
      <c r="H105" s="13"/>
      <c r="I105" s="13"/>
      <c r="J105" s="13"/>
      <c r="K105" s="13"/>
      <c r="L105" s="13"/>
      <c r="M105" s="13"/>
      <c r="N105" s="27"/>
      <c r="O105" s="27"/>
      <c r="P105" s="13"/>
    </row>
    <row r="106" spans="1:16" ht="11.25">
      <c r="A106" s="13"/>
      <c r="B106" s="27"/>
      <c r="C106" s="40"/>
      <c r="D106" s="13"/>
      <c r="E106" s="13"/>
      <c r="F106" s="520"/>
      <c r="G106" s="520"/>
      <c r="H106" s="13"/>
      <c r="I106" s="13"/>
      <c r="J106" s="13"/>
      <c r="K106" s="13"/>
      <c r="L106" s="13"/>
      <c r="M106" s="13"/>
      <c r="N106" s="27"/>
      <c r="O106" s="27"/>
      <c r="P106" s="13"/>
    </row>
    <row r="107" spans="1:16" ht="11.25">
      <c r="A107" s="13"/>
      <c r="B107" s="27"/>
      <c r="C107" s="40"/>
      <c r="D107" s="13"/>
      <c r="E107" s="13"/>
      <c r="F107" s="520"/>
      <c r="G107" s="520"/>
      <c r="H107" s="13"/>
      <c r="I107" s="13"/>
      <c r="J107" s="13"/>
      <c r="K107" s="13"/>
      <c r="L107" s="13"/>
      <c r="M107" s="13"/>
      <c r="N107" s="27"/>
      <c r="O107" s="27"/>
      <c r="P107" s="13"/>
    </row>
    <row r="108" spans="1:16" ht="11.25">
      <c r="A108" s="13"/>
      <c r="B108" s="27"/>
      <c r="C108" s="40"/>
      <c r="D108" s="13"/>
      <c r="E108" s="13"/>
      <c r="F108" s="520"/>
      <c r="G108" s="520"/>
      <c r="H108" s="13"/>
      <c r="I108" s="13"/>
      <c r="J108" s="13"/>
      <c r="K108" s="13"/>
      <c r="L108" s="13"/>
      <c r="M108" s="13"/>
      <c r="N108" s="27"/>
      <c r="O108" s="27"/>
      <c r="P108" s="13"/>
    </row>
    <row r="109" spans="1:16" ht="11.25">
      <c r="A109" s="13"/>
      <c r="B109" s="27"/>
      <c r="C109" s="40"/>
      <c r="D109" s="13"/>
      <c r="E109" s="13"/>
      <c r="F109" s="520"/>
      <c r="G109" s="520"/>
      <c r="H109" s="13"/>
      <c r="I109" s="13"/>
      <c r="J109" s="13"/>
      <c r="K109" s="13"/>
      <c r="L109" s="13"/>
      <c r="M109" s="13"/>
      <c r="N109" s="27"/>
      <c r="O109" s="27"/>
      <c r="P109" s="13"/>
    </row>
    <row r="110" spans="1:16" ht="11.25">
      <c r="A110" s="13"/>
      <c r="B110" s="27"/>
      <c r="C110" s="40"/>
      <c r="D110" s="13"/>
      <c r="E110" s="13"/>
      <c r="F110" s="520"/>
      <c r="G110" s="520"/>
      <c r="H110" s="13"/>
      <c r="I110" s="13"/>
      <c r="J110" s="13"/>
      <c r="K110" s="13"/>
      <c r="L110" s="13"/>
      <c r="M110" s="13"/>
      <c r="N110" s="27"/>
      <c r="O110" s="27"/>
      <c r="P110" s="13"/>
    </row>
    <row r="111" spans="1:16" ht="11.25">
      <c r="A111" s="13"/>
      <c r="B111" s="27"/>
      <c r="C111" s="40"/>
      <c r="D111" s="13"/>
      <c r="E111" s="13"/>
      <c r="F111" s="520"/>
      <c r="G111" s="520"/>
      <c r="H111" s="13"/>
      <c r="I111" s="13"/>
      <c r="J111" s="13"/>
      <c r="K111" s="13"/>
      <c r="L111" s="13"/>
      <c r="M111" s="13"/>
      <c r="N111" s="27"/>
      <c r="O111" s="27"/>
      <c r="P111" s="13"/>
    </row>
    <row r="112" spans="1:16" ht="11.25">
      <c r="A112" s="13"/>
      <c r="B112" s="27"/>
      <c r="C112" s="40"/>
      <c r="D112" s="13"/>
      <c r="E112" s="13"/>
      <c r="F112" s="520"/>
      <c r="G112" s="520"/>
      <c r="H112" s="13"/>
      <c r="I112" s="13"/>
      <c r="J112" s="13"/>
      <c r="K112" s="13"/>
      <c r="L112" s="13"/>
      <c r="M112" s="13"/>
      <c r="N112" s="27"/>
      <c r="O112" s="27"/>
      <c r="P112" s="13"/>
    </row>
    <row r="113" spans="1:16" ht="11.25">
      <c r="A113" s="13"/>
      <c r="B113" s="27"/>
      <c r="C113" s="40"/>
      <c r="D113" s="13"/>
      <c r="E113" s="13"/>
      <c r="F113" s="520"/>
      <c r="G113" s="520"/>
      <c r="H113" s="13"/>
      <c r="I113" s="13"/>
      <c r="J113" s="13"/>
      <c r="K113" s="13"/>
      <c r="L113" s="13"/>
      <c r="M113" s="13"/>
      <c r="N113" s="27"/>
      <c r="O113" s="27"/>
      <c r="P113" s="13"/>
    </row>
    <row r="114" spans="1:16" ht="11.25">
      <c r="A114" s="84"/>
      <c r="B114" s="27"/>
      <c r="C114" s="40"/>
      <c r="D114" s="13"/>
      <c r="E114" s="13"/>
      <c r="F114" s="520"/>
      <c r="G114" s="520"/>
      <c r="H114" s="13"/>
      <c r="I114" s="13"/>
      <c r="J114" s="13"/>
      <c r="K114" s="13"/>
      <c r="L114" s="13"/>
      <c r="M114" s="13"/>
      <c r="N114" s="27"/>
      <c r="O114" s="27"/>
      <c r="P114" s="13"/>
    </row>
    <row r="115" spans="1:16" ht="11.25">
      <c r="A115" s="13"/>
      <c r="B115" s="27"/>
      <c r="C115" s="40"/>
      <c r="D115" s="13"/>
      <c r="E115" s="13"/>
      <c r="F115" s="520"/>
      <c r="G115" s="520"/>
      <c r="H115" s="40"/>
      <c r="I115" s="13"/>
      <c r="J115" s="13"/>
      <c r="K115" s="13"/>
      <c r="L115" s="13"/>
      <c r="M115" s="13"/>
      <c r="N115" s="27"/>
      <c r="O115" s="27"/>
      <c r="P115" s="13"/>
    </row>
    <row r="116" spans="1:16" ht="11.25">
      <c r="A116" s="13"/>
      <c r="B116" s="27"/>
      <c r="C116" s="40"/>
      <c r="D116" s="13"/>
      <c r="E116" s="13"/>
      <c r="F116" s="520"/>
      <c r="G116" s="520"/>
      <c r="H116" s="13"/>
      <c r="I116" s="13"/>
      <c r="J116" s="13"/>
      <c r="K116" s="13"/>
      <c r="L116" s="13"/>
      <c r="M116" s="13"/>
      <c r="N116" s="27"/>
      <c r="O116" s="27"/>
      <c r="P116" s="13"/>
    </row>
    <row r="117" spans="1:16" ht="11.25">
      <c r="A117" s="13"/>
      <c r="B117" s="27"/>
      <c r="C117" s="40"/>
      <c r="D117" s="13"/>
      <c r="E117" s="13"/>
      <c r="F117" s="520"/>
      <c r="G117" s="520"/>
      <c r="H117" s="13"/>
      <c r="I117" s="13"/>
      <c r="J117" s="13"/>
      <c r="K117" s="13"/>
      <c r="L117" s="13"/>
      <c r="M117" s="13"/>
      <c r="N117" s="27"/>
      <c r="O117" s="27"/>
      <c r="P117" s="13"/>
    </row>
    <row r="118" spans="1:16" ht="11.25">
      <c r="A118" s="13"/>
      <c r="B118" s="27"/>
      <c r="C118" s="40"/>
      <c r="D118" s="13"/>
      <c r="E118" s="13"/>
      <c r="F118" s="520"/>
      <c r="G118" s="520"/>
      <c r="H118" s="13"/>
      <c r="I118" s="13"/>
      <c r="J118" s="13"/>
      <c r="K118" s="13"/>
      <c r="L118" s="13"/>
      <c r="M118" s="13"/>
      <c r="N118" s="27"/>
      <c r="O118" s="27"/>
      <c r="P118" s="13"/>
    </row>
    <row r="119" spans="1:16" ht="11.25">
      <c r="A119" s="13"/>
      <c r="B119" s="27"/>
      <c r="C119" s="40"/>
      <c r="D119" s="13"/>
      <c r="E119" s="13"/>
      <c r="F119" s="520"/>
      <c r="G119" s="520"/>
      <c r="H119" s="13"/>
      <c r="I119" s="13"/>
      <c r="J119" s="13"/>
      <c r="K119" s="13"/>
      <c r="L119" s="13"/>
      <c r="M119" s="13"/>
      <c r="N119" s="27"/>
      <c r="O119" s="27"/>
      <c r="P119" s="13"/>
    </row>
    <row r="120" spans="1:16" ht="11.25">
      <c r="A120" s="13"/>
      <c r="B120" s="27"/>
      <c r="C120" s="40"/>
      <c r="D120" s="13"/>
      <c r="E120" s="13"/>
      <c r="F120" s="520"/>
      <c r="G120" s="520"/>
      <c r="H120" s="13"/>
      <c r="I120" s="13"/>
      <c r="J120" s="13"/>
      <c r="K120" s="13"/>
      <c r="L120" s="13"/>
      <c r="M120" s="13"/>
      <c r="N120" s="27"/>
      <c r="O120" s="27"/>
      <c r="P120" s="13"/>
    </row>
    <row r="121" spans="1:16" ht="11.25">
      <c r="A121" s="13"/>
      <c r="B121" s="27"/>
      <c r="C121" s="40"/>
      <c r="D121" s="13"/>
      <c r="E121" s="13"/>
      <c r="F121" s="520"/>
      <c r="G121" s="520"/>
      <c r="H121" s="13"/>
      <c r="I121" s="13"/>
      <c r="J121" s="13"/>
      <c r="K121" s="13"/>
      <c r="L121" s="13"/>
      <c r="M121" s="13"/>
      <c r="N121" s="27"/>
      <c r="O121" s="27"/>
      <c r="P121" s="13"/>
    </row>
    <row r="122" spans="1:16" ht="11.25">
      <c r="A122" s="13"/>
      <c r="B122" s="27"/>
      <c r="C122" s="40"/>
      <c r="D122" s="13"/>
      <c r="E122" s="13"/>
      <c r="F122" s="520"/>
      <c r="G122" s="520"/>
      <c r="H122" s="13"/>
      <c r="I122" s="13"/>
      <c r="J122" s="13"/>
      <c r="K122" s="13"/>
      <c r="L122" s="13"/>
      <c r="M122" s="13"/>
      <c r="N122" s="27"/>
      <c r="O122" s="27"/>
      <c r="P122" s="13"/>
    </row>
    <row r="123" spans="1:16" ht="11.25">
      <c r="A123" s="13"/>
      <c r="B123" s="27"/>
      <c r="C123" s="40"/>
      <c r="D123" s="13"/>
      <c r="E123" s="13"/>
      <c r="F123" s="520"/>
      <c r="G123" s="520"/>
      <c r="H123" s="13"/>
      <c r="I123" s="13"/>
      <c r="J123" s="13"/>
      <c r="K123" s="13"/>
      <c r="L123" s="13"/>
      <c r="M123" s="13"/>
      <c r="N123" s="27"/>
      <c r="O123" s="27"/>
      <c r="P123" s="13"/>
    </row>
    <row r="124" spans="1:16" ht="11.25">
      <c r="A124" s="13"/>
      <c r="B124" s="27"/>
      <c r="C124" s="40"/>
      <c r="D124" s="13"/>
      <c r="E124" s="13"/>
      <c r="F124" s="520"/>
      <c r="G124" s="520"/>
      <c r="H124" s="13"/>
      <c r="I124" s="13"/>
      <c r="J124" s="13"/>
      <c r="K124" s="13"/>
      <c r="L124" s="13"/>
      <c r="M124" s="13"/>
      <c r="N124" s="27"/>
      <c r="O124" s="27"/>
      <c r="P124" s="13"/>
    </row>
    <row r="125" spans="1:16" ht="11.25">
      <c r="A125" s="13"/>
      <c r="B125" s="27"/>
      <c r="C125" s="40"/>
      <c r="D125" s="13"/>
      <c r="E125" s="13"/>
      <c r="F125" s="520"/>
      <c r="G125" s="520"/>
      <c r="H125" s="13"/>
      <c r="I125" s="13"/>
      <c r="J125" s="13"/>
      <c r="K125" s="13"/>
      <c r="L125" s="13"/>
      <c r="M125" s="13"/>
      <c r="N125" s="27"/>
      <c r="O125" s="27"/>
      <c r="P125" s="13"/>
    </row>
    <row r="126" spans="1:16" ht="11.25">
      <c r="A126" s="81"/>
      <c r="B126" s="93"/>
      <c r="C126" s="94"/>
      <c r="D126" s="13"/>
      <c r="E126" s="13"/>
      <c r="F126" s="520"/>
      <c r="G126" s="520"/>
      <c r="H126" s="13"/>
      <c r="I126" s="13"/>
      <c r="J126" s="13"/>
      <c r="K126" s="13"/>
      <c r="L126" s="13"/>
      <c r="M126" s="13"/>
      <c r="N126" s="27"/>
      <c r="O126" s="27"/>
      <c r="P126" s="13"/>
    </row>
    <row r="127" spans="1:16" ht="11.25">
      <c r="A127" s="81"/>
      <c r="B127" s="93"/>
      <c r="C127" s="94"/>
      <c r="D127" s="13"/>
      <c r="E127" s="13"/>
      <c r="F127" s="520"/>
      <c r="G127" s="520"/>
      <c r="H127" s="13"/>
      <c r="I127" s="13"/>
      <c r="J127" s="13"/>
      <c r="K127" s="13"/>
      <c r="L127" s="13"/>
      <c r="M127" s="13"/>
      <c r="N127" s="27"/>
      <c r="O127" s="27"/>
      <c r="P127" s="13"/>
    </row>
    <row r="128" spans="1:16" ht="11.25">
      <c r="A128" s="81"/>
      <c r="B128" s="93"/>
      <c r="C128" s="94"/>
      <c r="D128" s="13"/>
      <c r="E128" s="13"/>
      <c r="F128" s="520"/>
      <c r="G128" s="520"/>
      <c r="H128" s="13"/>
      <c r="I128" s="13"/>
      <c r="J128" s="13"/>
      <c r="K128" s="13"/>
      <c r="L128" s="13"/>
      <c r="M128" s="13"/>
      <c r="N128" s="27"/>
      <c r="O128" s="27"/>
      <c r="P128" s="13"/>
    </row>
    <row r="129" spans="1:16" ht="11.25">
      <c r="A129" s="81"/>
      <c r="B129" s="93"/>
      <c r="C129" s="94"/>
      <c r="D129" s="13"/>
      <c r="E129" s="13"/>
      <c r="F129" s="520"/>
      <c r="G129" s="520"/>
      <c r="H129" s="13"/>
      <c r="I129" s="13"/>
      <c r="J129" s="13"/>
      <c r="K129" s="13"/>
      <c r="L129" s="13"/>
      <c r="M129" s="13"/>
      <c r="N129" s="27"/>
      <c r="O129" s="27"/>
      <c r="P129" s="13"/>
    </row>
    <row r="130" spans="1:16" ht="11.25">
      <c r="A130" s="81"/>
      <c r="B130" s="93"/>
      <c r="C130" s="94"/>
      <c r="D130" s="13"/>
      <c r="E130" s="13"/>
      <c r="F130" s="520"/>
      <c r="G130" s="520"/>
      <c r="H130" s="13"/>
      <c r="I130" s="13"/>
      <c r="J130" s="13"/>
      <c r="K130" s="13"/>
      <c r="L130" s="13"/>
      <c r="M130" s="13"/>
      <c r="N130" s="27"/>
      <c r="O130" s="27"/>
      <c r="P130" s="13"/>
    </row>
    <row r="131" spans="1:16" ht="11.25">
      <c r="A131" s="81"/>
      <c r="B131" s="93"/>
      <c r="C131" s="94"/>
      <c r="D131" s="13"/>
      <c r="E131" s="13"/>
      <c r="F131" s="520"/>
      <c r="G131" s="520"/>
      <c r="H131" s="13"/>
      <c r="I131" s="13"/>
      <c r="J131" s="13"/>
      <c r="K131" s="13"/>
      <c r="L131" s="13"/>
      <c r="M131" s="13"/>
      <c r="N131" s="27"/>
      <c r="O131" s="27"/>
      <c r="P131" s="13"/>
    </row>
    <row r="132" spans="1:16" ht="11.25">
      <c r="A132" s="81"/>
      <c r="B132" s="93"/>
      <c r="C132" s="94"/>
      <c r="D132" s="13"/>
      <c r="E132" s="13"/>
      <c r="F132" s="520"/>
      <c r="G132" s="520"/>
      <c r="H132" s="13"/>
      <c r="I132" s="13"/>
      <c r="J132" s="13"/>
      <c r="K132" s="13"/>
      <c r="L132" s="13"/>
      <c r="M132" s="13"/>
      <c r="N132" s="27"/>
      <c r="O132" s="27"/>
      <c r="P132" s="13"/>
    </row>
    <row r="133" spans="1:16" ht="11.25">
      <c r="A133" s="95"/>
      <c r="B133" s="93"/>
      <c r="C133" s="94"/>
      <c r="D133" s="13"/>
      <c r="E133" s="13"/>
      <c r="F133" s="520"/>
      <c r="G133" s="520"/>
      <c r="H133" s="13"/>
      <c r="I133" s="13"/>
      <c r="J133" s="13"/>
      <c r="K133" s="13"/>
      <c r="L133" s="13"/>
      <c r="M133" s="13"/>
      <c r="N133" s="27"/>
      <c r="O133" s="27"/>
      <c r="P133" s="13"/>
    </row>
    <row r="134" spans="1:16" ht="11.25">
      <c r="A134" s="81"/>
      <c r="B134" s="93"/>
      <c r="C134" s="94"/>
      <c r="D134" s="13"/>
      <c r="E134" s="13"/>
      <c r="F134" s="520"/>
      <c r="G134" s="520"/>
      <c r="H134" s="13"/>
      <c r="I134" s="13"/>
      <c r="J134" s="13"/>
      <c r="K134" s="13"/>
      <c r="L134" s="13"/>
      <c r="M134" s="13"/>
      <c r="N134" s="27"/>
      <c r="O134" s="27"/>
      <c r="P134" s="13"/>
    </row>
    <row r="135" spans="1:16" ht="11.25">
      <c r="A135" s="81"/>
      <c r="B135" s="93"/>
      <c r="C135" s="94"/>
      <c r="D135" s="13"/>
      <c r="E135" s="13"/>
      <c r="F135" s="520"/>
      <c r="G135" s="520"/>
      <c r="H135" s="13"/>
      <c r="I135" s="13"/>
      <c r="J135" s="13"/>
      <c r="K135" s="13"/>
      <c r="L135" s="13"/>
      <c r="M135" s="13"/>
      <c r="N135" s="27"/>
      <c r="O135" s="27"/>
      <c r="P135" s="13"/>
    </row>
    <row r="136" spans="1:16" ht="11.25">
      <c r="A136" s="81"/>
      <c r="B136" s="93"/>
      <c r="C136" s="94"/>
      <c r="D136" s="13"/>
      <c r="E136" s="13"/>
      <c r="F136" s="520"/>
      <c r="G136" s="520"/>
      <c r="H136" s="13"/>
      <c r="I136" s="13"/>
      <c r="J136" s="13"/>
      <c r="K136" s="13"/>
      <c r="L136" s="13"/>
      <c r="M136" s="13"/>
      <c r="N136" s="27"/>
      <c r="O136" s="27"/>
      <c r="P136" s="13"/>
    </row>
    <row r="137" spans="1:16" ht="11.25">
      <c r="A137" s="81"/>
      <c r="B137" s="93"/>
      <c r="C137" s="94"/>
      <c r="D137" s="13"/>
      <c r="E137" s="13"/>
      <c r="F137" s="520"/>
      <c r="G137" s="520"/>
      <c r="H137" s="13"/>
      <c r="I137" s="13"/>
      <c r="J137" s="13"/>
      <c r="K137" s="13"/>
      <c r="L137" s="13"/>
      <c r="M137" s="13"/>
      <c r="N137" s="27"/>
      <c r="O137" s="27"/>
      <c r="P137" s="13"/>
    </row>
    <row r="138" spans="1:16" ht="11.25">
      <c r="A138" s="81"/>
      <c r="B138" s="93"/>
      <c r="C138" s="94"/>
      <c r="D138" s="13"/>
      <c r="E138" s="13"/>
      <c r="F138" s="520"/>
      <c r="G138" s="520"/>
      <c r="H138" s="13"/>
      <c r="I138" s="13"/>
      <c r="J138" s="13"/>
      <c r="K138" s="13"/>
      <c r="L138" s="13"/>
      <c r="M138" s="13"/>
      <c r="N138" s="27"/>
      <c r="O138" s="27"/>
      <c r="P138" s="13"/>
    </row>
    <row r="139" spans="1:16" ht="11.25">
      <c r="A139" s="81"/>
      <c r="B139" s="93"/>
      <c r="C139" s="94"/>
      <c r="D139" s="13"/>
      <c r="E139" s="13"/>
      <c r="F139" s="520"/>
      <c r="G139" s="520"/>
      <c r="H139" s="13"/>
      <c r="I139" s="13"/>
      <c r="J139" s="13"/>
      <c r="K139" s="13"/>
      <c r="L139" s="13"/>
      <c r="M139" s="13"/>
      <c r="N139" s="27"/>
      <c r="O139" s="27"/>
      <c r="P139" s="13"/>
    </row>
    <row r="140" spans="1:16" ht="11.25">
      <c r="A140" s="81"/>
      <c r="B140" s="93"/>
      <c r="C140" s="94"/>
      <c r="D140" s="13"/>
      <c r="E140" s="13"/>
      <c r="F140" s="520"/>
      <c r="G140" s="520"/>
      <c r="H140" s="13"/>
      <c r="I140" s="13"/>
      <c r="J140" s="13"/>
      <c r="K140" s="13"/>
      <c r="L140" s="13"/>
      <c r="M140" s="13"/>
      <c r="N140" s="27"/>
      <c r="O140" s="27"/>
      <c r="P140" s="13"/>
    </row>
    <row r="141" spans="1:16" ht="11.25">
      <c r="A141" s="81"/>
      <c r="B141" s="93"/>
      <c r="C141" s="94"/>
      <c r="D141" s="13"/>
      <c r="E141" s="13"/>
      <c r="F141" s="520"/>
      <c r="G141" s="520"/>
      <c r="H141" s="13"/>
      <c r="I141" s="13"/>
      <c r="J141" s="13"/>
      <c r="K141" s="13"/>
      <c r="L141" s="13"/>
      <c r="M141" s="13"/>
      <c r="N141" s="27"/>
      <c r="O141" s="27"/>
      <c r="P141" s="13"/>
    </row>
    <row r="142" spans="1:16" ht="11.25">
      <c r="A142" s="81"/>
      <c r="B142" s="93"/>
      <c r="C142" s="94"/>
      <c r="D142" s="13"/>
      <c r="E142" s="13"/>
      <c r="F142" s="520"/>
      <c r="G142" s="520"/>
      <c r="H142" s="13"/>
      <c r="I142" s="13"/>
      <c r="J142" s="13"/>
      <c r="K142" s="13"/>
      <c r="L142" s="13"/>
      <c r="M142" s="13"/>
      <c r="N142" s="27"/>
      <c r="O142" s="27"/>
      <c r="P142" s="13"/>
    </row>
    <row r="143" spans="1:16" ht="11.25">
      <c r="A143" s="81"/>
      <c r="B143" s="93"/>
      <c r="C143" s="94"/>
      <c r="D143" s="13"/>
      <c r="E143" s="13"/>
      <c r="F143" s="520"/>
      <c r="G143" s="520"/>
      <c r="H143" s="13"/>
      <c r="I143" s="13"/>
      <c r="J143" s="13"/>
      <c r="K143" s="13"/>
      <c r="L143" s="13"/>
      <c r="M143" s="13"/>
      <c r="N143" s="27"/>
      <c r="O143" s="27"/>
      <c r="P143" s="13"/>
    </row>
    <row r="144" spans="1:16" ht="11.25">
      <c r="A144" s="81"/>
      <c r="B144" s="93"/>
      <c r="C144" s="94"/>
      <c r="D144" s="13"/>
      <c r="E144" s="13"/>
      <c r="F144" s="520"/>
      <c r="G144" s="520"/>
      <c r="H144" s="13"/>
      <c r="I144" s="13"/>
      <c r="J144" s="13"/>
      <c r="K144" s="13"/>
      <c r="L144" s="13"/>
      <c r="M144" s="13"/>
      <c r="N144" s="27"/>
      <c r="O144" s="27"/>
      <c r="P144" s="13"/>
    </row>
    <row r="145" spans="1:16" ht="11.25">
      <c r="A145" s="81"/>
      <c r="B145" s="93"/>
      <c r="C145" s="94"/>
      <c r="D145" s="13"/>
      <c r="E145" s="13"/>
      <c r="F145" s="520"/>
      <c r="G145" s="520"/>
      <c r="H145" s="13"/>
      <c r="I145" s="13"/>
      <c r="J145" s="13"/>
      <c r="K145" s="13"/>
      <c r="L145" s="13"/>
      <c r="M145" s="13"/>
      <c r="N145" s="27"/>
      <c r="O145" s="27"/>
      <c r="P145" s="13"/>
    </row>
    <row r="146" spans="1:16" ht="11.25">
      <c r="A146" s="81"/>
      <c r="B146" s="93"/>
      <c r="C146" s="94"/>
      <c r="D146" s="13"/>
      <c r="E146" s="13"/>
      <c r="F146" s="520"/>
      <c r="G146" s="520"/>
      <c r="H146" s="13"/>
      <c r="I146" s="13"/>
      <c r="J146" s="13"/>
      <c r="K146" s="13"/>
      <c r="L146" s="13"/>
      <c r="M146" s="13"/>
      <c r="N146" s="27"/>
      <c r="O146" s="27"/>
      <c r="P146" s="13"/>
    </row>
    <row r="147" spans="1:16" ht="11.25">
      <c r="A147" s="81"/>
      <c r="B147" s="93"/>
      <c r="C147" s="96"/>
      <c r="D147" s="13"/>
      <c r="E147" s="13"/>
      <c r="F147" s="520"/>
      <c r="G147" s="520"/>
      <c r="H147" s="13"/>
      <c r="I147" s="13"/>
      <c r="J147" s="13"/>
      <c r="K147" s="13"/>
      <c r="L147" s="13"/>
      <c r="M147" s="13"/>
      <c r="N147" s="27"/>
      <c r="O147" s="27"/>
      <c r="P147" s="13"/>
    </row>
    <row r="148" spans="1:16" ht="11.25">
      <c r="A148" s="95"/>
      <c r="B148" s="93"/>
      <c r="C148" s="96"/>
      <c r="D148" s="13"/>
      <c r="E148" s="13"/>
      <c r="F148" s="520"/>
      <c r="G148" s="520"/>
      <c r="H148" s="13"/>
      <c r="I148" s="13"/>
      <c r="J148" s="13"/>
      <c r="K148" s="13"/>
      <c r="L148" s="13"/>
      <c r="M148" s="13"/>
      <c r="N148" s="27"/>
      <c r="O148" s="27"/>
      <c r="P148" s="13"/>
    </row>
    <row r="149" spans="1:16" ht="11.25">
      <c r="A149" s="81"/>
      <c r="B149" s="93"/>
      <c r="C149" s="94"/>
      <c r="D149" s="13"/>
      <c r="E149" s="13"/>
      <c r="F149" s="520"/>
      <c r="G149" s="520"/>
      <c r="H149" s="13"/>
      <c r="I149" s="13"/>
      <c r="J149" s="13"/>
      <c r="K149" s="13"/>
      <c r="L149" s="13"/>
      <c r="M149" s="13"/>
      <c r="N149" s="27"/>
      <c r="O149" s="27"/>
      <c r="P149" s="13"/>
    </row>
    <row r="150" spans="1:16" ht="11.25">
      <c r="A150" s="81"/>
      <c r="B150" s="93"/>
      <c r="C150" s="94"/>
      <c r="D150" s="13"/>
      <c r="E150" s="13"/>
      <c r="F150" s="520"/>
      <c r="G150" s="520"/>
      <c r="H150" s="13"/>
      <c r="I150" s="13"/>
      <c r="J150" s="13"/>
      <c r="K150" s="13"/>
      <c r="L150" s="13"/>
      <c r="M150" s="13"/>
      <c r="N150" s="27"/>
      <c r="O150" s="27"/>
      <c r="P150" s="13"/>
    </row>
    <row r="151" spans="1:16" ht="11.25">
      <c r="A151" s="81"/>
      <c r="B151" s="93"/>
      <c r="C151" s="94"/>
      <c r="D151" s="13"/>
      <c r="E151" s="13"/>
      <c r="F151" s="520"/>
      <c r="G151" s="520"/>
      <c r="H151" s="13"/>
      <c r="I151" s="13"/>
      <c r="J151" s="13"/>
      <c r="K151" s="13"/>
      <c r="L151" s="13"/>
      <c r="M151" s="13"/>
      <c r="N151" s="27"/>
      <c r="O151" s="27"/>
      <c r="P151" s="13"/>
    </row>
    <row r="152" spans="1:16" ht="11.25">
      <c r="A152" s="81"/>
      <c r="B152" s="93"/>
      <c r="C152" s="94"/>
      <c r="D152" s="13"/>
      <c r="E152" s="13"/>
      <c r="F152" s="520"/>
      <c r="G152" s="520"/>
      <c r="H152" s="13"/>
      <c r="I152" s="13"/>
      <c r="J152" s="13"/>
      <c r="K152" s="13"/>
      <c r="L152" s="13"/>
      <c r="M152" s="13"/>
      <c r="N152" s="27"/>
      <c r="O152" s="27"/>
      <c r="P152" s="13"/>
    </row>
    <row r="153" spans="1:16" ht="11.25">
      <c r="A153" s="81"/>
      <c r="B153" s="93"/>
      <c r="C153" s="94"/>
      <c r="D153" s="13"/>
      <c r="E153" s="13"/>
      <c r="F153" s="520"/>
      <c r="G153" s="520"/>
      <c r="H153" s="13"/>
      <c r="I153" s="13"/>
      <c r="J153" s="13"/>
      <c r="K153" s="13"/>
      <c r="L153" s="13"/>
      <c r="M153" s="13"/>
      <c r="N153" s="27"/>
      <c r="O153" s="27"/>
      <c r="P153" s="13"/>
    </row>
    <row r="154" spans="1:16" ht="11.25">
      <c r="A154" s="81"/>
      <c r="B154" s="93"/>
      <c r="C154" s="94"/>
      <c r="D154" s="13"/>
      <c r="E154" s="13"/>
      <c r="F154" s="520"/>
      <c r="G154" s="520"/>
      <c r="H154" s="13"/>
      <c r="I154" s="13"/>
      <c r="J154" s="13"/>
      <c r="K154" s="13"/>
      <c r="L154" s="13"/>
      <c r="M154" s="13"/>
      <c r="N154" s="27"/>
      <c r="O154" s="27"/>
      <c r="P154" s="13"/>
    </row>
    <row r="155" spans="1:16" ht="11.25">
      <c r="A155" s="81"/>
      <c r="B155" s="93"/>
      <c r="C155" s="94"/>
      <c r="D155" s="13"/>
      <c r="E155" s="13"/>
      <c r="F155" s="520"/>
      <c r="G155" s="520"/>
      <c r="H155" s="13"/>
      <c r="I155" s="13"/>
      <c r="J155" s="13"/>
      <c r="K155" s="13"/>
      <c r="L155" s="13"/>
      <c r="M155" s="13"/>
      <c r="N155" s="27"/>
      <c r="O155" s="27"/>
      <c r="P155" s="13"/>
    </row>
    <row r="156" spans="1:16" ht="11.25">
      <c r="A156" s="81"/>
      <c r="B156" s="93"/>
      <c r="C156" s="94"/>
      <c r="D156" s="13"/>
      <c r="E156" s="13"/>
      <c r="F156" s="520"/>
      <c r="G156" s="520"/>
      <c r="H156" s="13"/>
      <c r="I156" s="13"/>
      <c r="J156" s="13"/>
      <c r="K156" s="13"/>
      <c r="L156" s="13"/>
      <c r="M156" s="13"/>
      <c r="N156" s="27"/>
      <c r="O156" s="27"/>
      <c r="P156" s="13"/>
    </row>
    <row r="157" spans="1:16" ht="11.25">
      <c r="A157" s="81"/>
      <c r="B157" s="93"/>
      <c r="C157" s="94"/>
      <c r="D157" s="13"/>
      <c r="E157" s="13"/>
      <c r="F157" s="520"/>
      <c r="G157" s="520"/>
      <c r="H157" s="13"/>
      <c r="I157" s="13"/>
      <c r="J157" s="13"/>
      <c r="K157" s="13"/>
      <c r="L157" s="13"/>
      <c r="M157" s="13"/>
      <c r="N157" s="27"/>
      <c r="O157" s="27"/>
      <c r="P157" s="13"/>
    </row>
    <row r="158" spans="1:16" ht="11.25">
      <c r="A158" s="81"/>
      <c r="B158" s="93"/>
      <c r="C158" s="94"/>
      <c r="D158" s="13"/>
      <c r="E158" s="13"/>
      <c r="F158" s="520"/>
      <c r="G158" s="520"/>
      <c r="H158" s="13"/>
      <c r="I158" s="13"/>
      <c r="J158" s="13"/>
      <c r="K158" s="13"/>
      <c r="L158" s="13"/>
      <c r="M158" s="13"/>
      <c r="N158" s="27"/>
      <c r="O158" s="27"/>
      <c r="P158" s="13"/>
    </row>
    <row r="159" spans="1:16" ht="11.25">
      <c r="A159" s="95"/>
      <c r="B159" s="93"/>
      <c r="C159" s="93"/>
      <c r="D159" s="13"/>
      <c r="E159" s="13"/>
      <c r="F159" s="520"/>
      <c r="G159" s="520"/>
      <c r="H159" s="13"/>
      <c r="I159" s="13"/>
      <c r="J159" s="13"/>
      <c r="K159" s="13"/>
      <c r="L159" s="13"/>
      <c r="M159" s="13"/>
      <c r="N159" s="27"/>
      <c r="O159" s="27"/>
      <c r="P159" s="13"/>
    </row>
    <row r="160" spans="1:16" ht="11.25">
      <c r="A160" s="81"/>
      <c r="B160" s="93"/>
      <c r="C160" s="94"/>
      <c r="D160" s="13"/>
      <c r="E160" s="13"/>
      <c r="F160" s="520"/>
      <c r="G160" s="520"/>
      <c r="H160" s="13"/>
      <c r="I160" s="13"/>
      <c r="J160" s="13"/>
      <c r="K160" s="13"/>
      <c r="L160" s="13"/>
      <c r="M160" s="13"/>
      <c r="N160" s="27"/>
      <c r="O160" s="27"/>
      <c r="P160" s="13"/>
    </row>
    <row r="161" spans="1:16" ht="11.25">
      <c r="A161" s="81"/>
      <c r="B161" s="93"/>
      <c r="C161" s="94"/>
      <c r="D161" s="13"/>
      <c r="E161" s="13"/>
      <c r="F161" s="520"/>
      <c r="G161" s="520"/>
      <c r="H161" s="13"/>
      <c r="I161" s="13"/>
      <c r="J161" s="13"/>
      <c r="K161" s="13"/>
      <c r="L161" s="13"/>
      <c r="M161" s="13"/>
      <c r="N161" s="27"/>
      <c r="O161" s="27"/>
      <c r="P161" s="13"/>
    </row>
    <row r="162" spans="1:16" ht="11.25">
      <c r="A162" s="81"/>
      <c r="B162" s="93"/>
      <c r="C162" s="94"/>
      <c r="D162" s="13"/>
      <c r="E162" s="13"/>
      <c r="F162" s="13"/>
      <c r="G162" s="13"/>
      <c r="H162" s="13"/>
      <c r="I162" s="13"/>
      <c r="J162" s="13"/>
      <c r="K162" s="13"/>
      <c r="L162" s="13"/>
      <c r="M162" s="13"/>
      <c r="N162" s="27"/>
      <c r="O162" s="27"/>
      <c r="P162" s="13"/>
    </row>
    <row r="163" spans="1:16" ht="11.25">
      <c r="A163" s="81"/>
      <c r="B163" s="93"/>
      <c r="C163" s="94"/>
      <c r="D163" s="13"/>
      <c r="E163" s="13"/>
      <c r="F163" s="13"/>
      <c r="G163" s="13"/>
      <c r="H163" s="13"/>
      <c r="I163" s="13"/>
      <c r="J163" s="13"/>
      <c r="K163" s="13"/>
      <c r="L163" s="13"/>
      <c r="M163" s="13"/>
      <c r="N163" s="27"/>
      <c r="O163" s="27"/>
      <c r="P163" s="13"/>
    </row>
    <row r="164" spans="1:16" ht="11.25">
      <c r="A164" s="81"/>
      <c r="B164" s="93"/>
      <c r="C164" s="94"/>
      <c r="D164" s="13"/>
      <c r="E164" s="13"/>
      <c r="F164" s="13"/>
      <c r="G164" s="13"/>
      <c r="H164" s="13"/>
      <c r="I164" s="13"/>
      <c r="J164" s="13"/>
      <c r="K164" s="13"/>
      <c r="L164" s="13"/>
      <c r="M164" s="13"/>
      <c r="N164" s="27"/>
      <c r="O164" s="27"/>
      <c r="P164" s="13"/>
    </row>
    <row r="165" spans="1:16" ht="11.25">
      <c r="A165" s="81"/>
      <c r="B165" s="93"/>
      <c r="C165" s="94"/>
      <c r="D165" s="13"/>
      <c r="E165" s="13"/>
      <c r="F165" s="13"/>
      <c r="G165" s="13"/>
      <c r="H165" s="13"/>
      <c r="I165" s="13"/>
      <c r="J165" s="13"/>
      <c r="K165" s="13"/>
      <c r="L165" s="13"/>
      <c r="M165" s="13"/>
      <c r="N165" s="27"/>
      <c r="O165" s="27"/>
      <c r="P165" s="13"/>
    </row>
    <row r="166" spans="1:16" ht="11.25">
      <c r="A166" s="81"/>
      <c r="B166" s="93"/>
      <c r="C166" s="94"/>
      <c r="D166" s="13"/>
      <c r="E166" s="13"/>
      <c r="F166" s="13"/>
      <c r="G166" s="13"/>
      <c r="H166" s="13"/>
      <c r="I166" s="13"/>
      <c r="J166" s="13"/>
      <c r="K166" s="13"/>
      <c r="L166" s="13"/>
      <c r="M166" s="13"/>
      <c r="N166" s="27"/>
      <c r="O166" s="27"/>
      <c r="P166" s="13"/>
    </row>
    <row r="167" spans="1:16" ht="11.25">
      <c r="A167" s="13"/>
      <c r="B167" s="27"/>
      <c r="C167" s="40"/>
      <c r="D167" s="13"/>
      <c r="E167" s="13"/>
      <c r="F167" s="13"/>
      <c r="G167" s="13"/>
      <c r="H167" s="13"/>
      <c r="I167" s="13"/>
      <c r="J167" s="13"/>
      <c r="K167" s="13"/>
      <c r="L167" s="13"/>
      <c r="M167" s="13"/>
      <c r="N167" s="27"/>
      <c r="O167" s="27"/>
      <c r="P167" s="13"/>
    </row>
    <row r="168" spans="1:16" ht="11.25">
      <c r="A168" s="13"/>
      <c r="B168" s="27"/>
      <c r="C168" s="40"/>
      <c r="D168" s="13"/>
      <c r="E168" s="13"/>
      <c r="F168" s="13"/>
      <c r="G168" s="13"/>
      <c r="H168" s="13"/>
      <c r="I168" s="13"/>
      <c r="J168" s="13"/>
      <c r="K168" s="13"/>
      <c r="L168" s="13"/>
      <c r="M168" s="13"/>
      <c r="N168" s="27"/>
      <c r="O168" s="27"/>
      <c r="P168" s="13"/>
    </row>
    <row r="169" spans="1:16" ht="11.25">
      <c r="A169" s="13"/>
      <c r="B169" s="27"/>
      <c r="C169" s="40"/>
      <c r="D169" s="13"/>
      <c r="E169" s="13"/>
      <c r="F169" s="13"/>
      <c r="G169" s="13"/>
      <c r="H169" s="13"/>
      <c r="I169" s="13"/>
      <c r="J169" s="13"/>
      <c r="K169" s="13"/>
      <c r="L169" s="13"/>
      <c r="M169" s="13"/>
      <c r="N169" s="27"/>
      <c r="O169" s="27"/>
      <c r="P169" s="13"/>
    </row>
    <row r="170" spans="1:16" ht="11.25">
      <c r="A170" s="13"/>
      <c r="B170" s="27"/>
      <c r="C170" s="40"/>
      <c r="D170" s="13"/>
      <c r="E170" s="13"/>
      <c r="F170" s="13"/>
      <c r="G170" s="13"/>
      <c r="H170" s="13"/>
      <c r="I170" s="13"/>
      <c r="J170" s="13"/>
      <c r="K170" s="13"/>
      <c r="L170" s="13"/>
      <c r="M170" s="13"/>
      <c r="N170" s="27"/>
      <c r="O170" s="27"/>
      <c r="P170" s="13"/>
    </row>
    <row r="171" spans="1:16" ht="11.25">
      <c r="A171" s="13"/>
      <c r="B171" s="13"/>
      <c r="C171" s="13"/>
      <c r="D171" s="13"/>
      <c r="E171" s="13"/>
      <c r="F171" s="13"/>
      <c r="G171" s="13"/>
      <c r="H171" s="13"/>
      <c r="I171" s="13"/>
      <c r="J171" s="13"/>
      <c r="K171" s="13"/>
      <c r="L171" s="13"/>
      <c r="M171" s="13"/>
      <c r="N171" s="27"/>
      <c r="O171" s="27"/>
      <c r="P171" s="13"/>
    </row>
    <row r="172" spans="1:16" ht="11.25">
      <c r="A172" s="13"/>
      <c r="B172" s="13"/>
      <c r="C172" s="13"/>
      <c r="D172" s="13"/>
      <c r="E172" s="13"/>
      <c r="F172" s="13"/>
      <c r="G172" s="13"/>
      <c r="H172" s="13"/>
      <c r="I172" s="13"/>
      <c r="J172" s="13"/>
      <c r="K172" s="13"/>
      <c r="L172" s="13"/>
      <c r="M172" s="13"/>
      <c r="N172" s="27"/>
      <c r="O172" s="27"/>
      <c r="P172" s="13"/>
    </row>
    <row r="173" spans="1:16" ht="11.25">
      <c r="A173" s="13"/>
      <c r="B173" s="13"/>
      <c r="C173" s="13"/>
      <c r="D173" s="13"/>
      <c r="E173" s="13"/>
      <c r="F173" s="13"/>
      <c r="G173" s="13"/>
      <c r="H173" s="13"/>
      <c r="I173" s="13"/>
      <c r="J173" s="13"/>
      <c r="K173" s="13"/>
      <c r="L173" s="13"/>
      <c r="M173" s="13"/>
      <c r="N173" s="27"/>
      <c r="O173" s="27"/>
      <c r="P173" s="13"/>
    </row>
    <row r="174" spans="1:16" ht="11.25">
      <c r="A174" s="13"/>
      <c r="B174" s="13"/>
      <c r="C174" s="13"/>
      <c r="D174" s="13"/>
      <c r="E174" s="13"/>
      <c r="F174" s="13"/>
      <c r="G174" s="13"/>
      <c r="H174" s="13"/>
      <c r="I174" s="13"/>
      <c r="J174" s="13"/>
      <c r="K174" s="13"/>
      <c r="L174" s="13"/>
      <c r="M174" s="13"/>
      <c r="N174" s="27"/>
      <c r="O174" s="27"/>
      <c r="P174" s="13"/>
    </row>
    <row r="175" spans="1:16" ht="11.25">
      <c r="A175" s="13"/>
      <c r="B175" s="13"/>
      <c r="C175" s="13"/>
      <c r="D175" s="13"/>
      <c r="E175" s="13"/>
      <c r="F175" s="13"/>
      <c r="G175" s="13"/>
      <c r="H175" s="13"/>
      <c r="I175" s="13"/>
      <c r="J175" s="13"/>
      <c r="K175" s="13"/>
      <c r="L175" s="13"/>
      <c r="M175" s="13"/>
      <c r="N175" s="27"/>
      <c r="O175" s="27"/>
      <c r="P175" s="13"/>
    </row>
    <row r="176" spans="1:16" ht="11.25">
      <c r="A176" s="13"/>
      <c r="B176" s="13"/>
      <c r="C176" s="13"/>
      <c r="D176" s="13"/>
      <c r="E176" s="13"/>
      <c r="F176" s="13"/>
      <c r="G176" s="13"/>
      <c r="H176" s="13"/>
      <c r="I176" s="13"/>
      <c r="J176" s="13"/>
      <c r="K176" s="13"/>
      <c r="L176" s="13"/>
      <c r="M176" s="13"/>
      <c r="N176" s="27"/>
      <c r="O176" s="27"/>
      <c r="P176" s="13"/>
    </row>
    <row r="177" spans="1:16" ht="11.25">
      <c r="A177" s="13"/>
      <c r="B177" s="13"/>
      <c r="C177" s="13"/>
      <c r="D177" s="13"/>
      <c r="E177" s="13"/>
      <c r="F177" s="13"/>
      <c r="G177" s="13"/>
      <c r="H177" s="13"/>
      <c r="I177" s="13"/>
      <c r="J177" s="13"/>
      <c r="K177" s="13"/>
      <c r="L177" s="13"/>
      <c r="M177" s="13"/>
      <c r="N177" s="27"/>
      <c r="O177" s="27"/>
      <c r="P177" s="13"/>
    </row>
    <row r="178" spans="1:16" ht="11.25">
      <c r="A178" s="13"/>
      <c r="B178" s="13"/>
      <c r="C178" s="13"/>
      <c r="D178" s="13"/>
      <c r="E178" s="13"/>
      <c r="F178" s="13"/>
      <c r="G178" s="13"/>
      <c r="H178" s="13"/>
      <c r="I178" s="13"/>
      <c r="J178" s="13"/>
      <c r="K178" s="13"/>
      <c r="L178" s="13"/>
      <c r="M178" s="13"/>
      <c r="N178" s="27"/>
      <c r="O178" s="27"/>
      <c r="P178" s="13"/>
    </row>
    <row r="179" spans="1:16" ht="11.25">
      <c r="A179" s="13"/>
      <c r="B179" s="13"/>
      <c r="C179" s="13"/>
      <c r="D179" s="13"/>
      <c r="E179" s="13"/>
      <c r="F179" s="13"/>
      <c r="G179" s="13"/>
      <c r="H179" s="13"/>
      <c r="I179" s="13"/>
      <c r="J179" s="13"/>
      <c r="K179" s="13"/>
      <c r="L179" s="13"/>
      <c r="M179" s="13"/>
      <c r="N179" s="27"/>
      <c r="O179" s="27"/>
      <c r="P179" s="13"/>
    </row>
    <row r="180" spans="1:16" ht="11.25">
      <c r="A180" s="13"/>
      <c r="B180" s="13"/>
      <c r="C180" s="13"/>
      <c r="D180" s="13"/>
      <c r="E180" s="13"/>
      <c r="F180" s="13"/>
      <c r="G180" s="13"/>
      <c r="H180" s="13"/>
      <c r="I180" s="13"/>
      <c r="J180" s="13"/>
      <c r="K180" s="13"/>
      <c r="L180" s="13"/>
      <c r="M180" s="13"/>
      <c r="N180" s="27"/>
      <c r="O180" s="27"/>
      <c r="P180" s="13"/>
    </row>
    <row r="181" spans="1:16" ht="11.25">
      <c r="A181" s="13"/>
      <c r="B181" s="13"/>
      <c r="C181" s="13"/>
      <c r="D181" s="13"/>
      <c r="E181" s="13"/>
      <c r="F181" s="13"/>
      <c r="G181" s="13"/>
      <c r="H181" s="13"/>
      <c r="I181" s="13"/>
      <c r="J181" s="13"/>
      <c r="K181" s="13"/>
      <c r="L181" s="13"/>
      <c r="M181" s="27"/>
      <c r="N181" s="40"/>
      <c r="O181" s="27"/>
      <c r="P181" s="13"/>
    </row>
    <row r="182" spans="1:16" ht="11.25">
      <c r="A182" s="13"/>
      <c r="B182" s="13"/>
      <c r="C182" s="13"/>
      <c r="D182" s="13"/>
      <c r="E182" s="13"/>
      <c r="F182" s="13"/>
      <c r="G182" s="13"/>
      <c r="H182" s="13"/>
      <c r="I182" s="13"/>
      <c r="J182" s="13"/>
      <c r="K182" s="13"/>
      <c r="L182" s="13"/>
      <c r="M182" s="13"/>
      <c r="N182" s="27"/>
      <c r="O182" s="27"/>
      <c r="P182" s="13"/>
    </row>
    <row r="183" spans="1:16" ht="11.25">
      <c r="A183" s="13"/>
      <c r="B183" s="13"/>
      <c r="C183" s="13"/>
      <c r="D183" s="13"/>
      <c r="E183" s="13"/>
      <c r="F183" s="13"/>
      <c r="G183" s="13"/>
      <c r="H183" s="13"/>
      <c r="I183" s="13"/>
      <c r="J183" s="13"/>
      <c r="K183" s="13"/>
      <c r="L183" s="13"/>
      <c r="M183" s="13"/>
      <c r="N183" s="27"/>
      <c r="O183" s="27"/>
      <c r="P183" s="13"/>
    </row>
    <row r="184" spans="1:16" ht="11.25">
      <c r="A184" s="13"/>
      <c r="B184" s="13"/>
      <c r="C184" s="13"/>
      <c r="D184" s="13"/>
      <c r="E184" s="13"/>
      <c r="F184" s="13"/>
      <c r="G184" s="13"/>
      <c r="H184" s="13"/>
      <c r="I184" s="13"/>
      <c r="J184" s="13"/>
      <c r="K184" s="13"/>
      <c r="L184" s="13"/>
      <c r="M184" s="13"/>
      <c r="N184" s="27"/>
      <c r="O184" s="27"/>
      <c r="P184" s="13"/>
    </row>
    <row r="185" spans="1:16" ht="11.25">
      <c r="A185" s="13"/>
      <c r="B185" s="13"/>
      <c r="C185" s="13"/>
      <c r="D185" s="13"/>
      <c r="E185" s="13"/>
      <c r="F185" s="13"/>
      <c r="G185" s="13"/>
      <c r="H185" s="13"/>
      <c r="I185" s="13"/>
      <c r="J185" s="13"/>
      <c r="K185" s="13"/>
      <c r="L185" s="13"/>
      <c r="M185" s="13"/>
      <c r="N185" s="27"/>
      <c r="O185" s="27"/>
      <c r="P185" s="13"/>
    </row>
    <row r="186" spans="1:16" ht="19.5" customHeight="1">
      <c r="A186" s="13"/>
      <c r="B186" s="13"/>
      <c r="C186" s="13"/>
      <c r="D186" s="13"/>
      <c r="E186" s="13"/>
      <c r="F186" s="13"/>
      <c r="G186" s="13"/>
      <c r="H186" s="13"/>
      <c r="I186" s="13"/>
      <c r="J186" s="13"/>
      <c r="K186" s="13"/>
      <c r="L186" s="13"/>
      <c r="M186" s="27"/>
      <c r="N186" s="40"/>
      <c r="O186" s="27"/>
      <c r="P186" s="13"/>
    </row>
    <row r="187" spans="1:16" ht="11.25">
      <c r="A187" s="13"/>
      <c r="B187" s="13"/>
      <c r="C187" s="13"/>
      <c r="D187" s="13"/>
      <c r="E187" s="13"/>
      <c r="F187" s="13"/>
      <c r="G187" s="13"/>
      <c r="H187" s="13"/>
      <c r="I187" s="13"/>
      <c r="J187" s="13"/>
      <c r="K187" s="13"/>
      <c r="L187" s="13"/>
      <c r="M187" s="27"/>
      <c r="N187" s="40"/>
      <c r="O187" s="27"/>
      <c r="P187" s="13"/>
    </row>
    <row r="188" spans="1:16" ht="11.25">
      <c r="A188" s="13"/>
      <c r="B188" s="13"/>
      <c r="C188" s="13"/>
      <c r="D188" s="13"/>
      <c r="E188" s="13"/>
      <c r="F188" s="13"/>
      <c r="G188" s="13"/>
      <c r="H188" s="13"/>
      <c r="I188" s="13"/>
      <c r="J188" s="13"/>
      <c r="K188" s="13"/>
      <c r="L188" s="13"/>
      <c r="M188" s="27"/>
      <c r="N188" s="40"/>
      <c r="O188" s="27"/>
      <c r="P188" s="13"/>
    </row>
    <row r="189" spans="1:16" ht="11.25">
      <c r="A189" s="13"/>
      <c r="B189" s="13"/>
      <c r="C189" s="13"/>
      <c r="D189" s="13"/>
      <c r="E189" s="13"/>
      <c r="F189" s="13"/>
      <c r="G189" s="13"/>
      <c r="H189" s="13"/>
      <c r="I189" s="13"/>
      <c r="J189" s="13"/>
      <c r="K189" s="13"/>
      <c r="L189" s="13"/>
      <c r="M189" s="27"/>
      <c r="N189" s="40"/>
      <c r="O189" s="27"/>
      <c r="P189" s="13"/>
    </row>
    <row r="190" spans="1:16" ht="11.25">
      <c r="A190" s="13"/>
      <c r="B190" s="13"/>
      <c r="C190" s="13"/>
      <c r="D190" s="13"/>
      <c r="E190" s="13"/>
      <c r="F190" s="13"/>
      <c r="G190" s="13"/>
      <c r="H190" s="13"/>
      <c r="I190" s="13"/>
      <c r="J190" s="13"/>
      <c r="K190" s="13"/>
      <c r="L190" s="13"/>
      <c r="M190" s="27"/>
      <c r="N190" s="40"/>
      <c r="O190" s="27"/>
      <c r="P190" s="13"/>
    </row>
    <row r="191" spans="1:16" ht="11.25">
      <c r="A191" s="13"/>
      <c r="B191" s="13"/>
      <c r="C191" s="13"/>
      <c r="D191" s="13"/>
      <c r="E191" s="13"/>
      <c r="F191" s="13"/>
      <c r="G191" s="13"/>
      <c r="H191" s="13"/>
      <c r="I191" s="13"/>
      <c r="J191" s="13"/>
      <c r="K191" s="13"/>
      <c r="L191" s="13"/>
      <c r="M191" s="13"/>
      <c r="N191" s="27"/>
      <c r="O191" s="27"/>
      <c r="P191" s="13"/>
    </row>
    <row r="192" spans="1:16" ht="11.25">
      <c r="A192" s="13"/>
      <c r="B192" s="13"/>
      <c r="C192" s="13"/>
      <c r="D192" s="13"/>
      <c r="E192" s="13"/>
      <c r="F192" s="13"/>
      <c r="G192" s="13"/>
      <c r="H192" s="13"/>
      <c r="I192" s="13"/>
      <c r="J192" s="13"/>
      <c r="K192" s="13"/>
      <c r="L192" s="13"/>
      <c r="M192" s="13"/>
      <c r="N192" s="27"/>
      <c r="O192" s="27"/>
      <c r="P192" s="13"/>
    </row>
    <row r="193" spans="1:16" ht="11.25">
      <c r="A193" s="13"/>
      <c r="B193" s="13"/>
      <c r="C193" s="13"/>
      <c r="D193" s="13"/>
      <c r="E193" s="13"/>
      <c r="F193" s="13"/>
      <c r="G193" s="13"/>
      <c r="H193" s="13"/>
      <c r="I193" s="13"/>
      <c r="J193" s="13"/>
      <c r="K193" s="13"/>
      <c r="L193" s="13"/>
      <c r="M193" s="13"/>
      <c r="N193" s="27"/>
      <c r="O193" s="27"/>
      <c r="P193" s="13"/>
    </row>
    <row r="194" spans="1:16" ht="11.25">
      <c r="A194" s="13"/>
      <c r="B194" s="13"/>
      <c r="C194" s="13"/>
      <c r="D194" s="13"/>
      <c r="E194" s="13"/>
      <c r="F194" s="13"/>
      <c r="G194" s="13"/>
      <c r="H194" s="13"/>
      <c r="I194" s="13"/>
      <c r="J194" s="13"/>
      <c r="K194" s="13"/>
      <c r="L194" s="13"/>
      <c r="M194" s="13"/>
      <c r="N194" s="27"/>
      <c r="O194" s="27"/>
      <c r="P194" s="13"/>
    </row>
    <row r="195" spans="1:16" ht="11.25">
      <c r="A195" s="13"/>
      <c r="B195" s="13"/>
      <c r="C195" s="13"/>
      <c r="D195" s="13"/>
      <c r="E195" s="13"/>
      <c r="F195" s="13"/>
      <c r="G195" s="13"/>
      <c r="H195" s="13"/>
      <c r="I195" s="13"/>
      <c r="J195" s="13"/>
      <c r="K195" s="13"/>
      <c r="L195" s="13"/>
      <c r="M195" s="13"/>
      <c r="N195" s="27"/>
      <c r="O195" s="27"/>
      <c r="P195" s="13"/>
    </row>
    <row r="196" spans="1:16" ht="11.25">
      <c r="A196" s="13"/>
      <c r="B196" s="13"/>
      <c r="C196" s="13"/>
      <c r="D196" s="13"/>
      <c r="E196" s="13"/>
      <c r="F196" s="13"/>
      <c r="G196" s="13"/>
      <c r="H196" s="13"/>
      <c r="I196" s="13"/>
      <c r="J196" s="13"/>
      <c r="K196" s="13"/>
      <c r="L196" s="13"/>
      <c r="M196" s="13"/>
      <c r="N196" s="27"/>
      <c r="O196" s="27"/>
      <c r="P196" s="13"/>
    </row>
    <row r="197" spans="1:16" ht="11.25">
      <c r="A197" s="13"/>
      <c r="B197" s="13"/>
      <c r="C197" s="13"/>
      <c r="D197" s="13"/>
      <c r="E197" s="13"/>
      <c r="F197" s="13"/>
      <c r="G197" s="13"/>
      <c r="H197" s="13"/>
      <c r="I197" s="13"/>
      <c r="J197" s="13"/>
      <c r="K197" s="13"/>
      <c r="L197" s="13"/>
      <c r="M197" s="13"/>
      <c r="N197" s="27"/>
      <c r="O197" s="27"/>
      <c r="P197" s="13"/>
    </row>
    <row r="198" spans="1:16" ht="11.25">
      <c r="A198" s="13"/>
      <c r="B198" s="13"/>
      <c r="C198" s="13"/>
      <c r="D198" s="13"/>
      <c r="E198" s="13"/>
      <c r="F198" s="13"/>
      <c r="G198" s="13"/>
      <c r="H198" s="13"/>
      <c r="I198" s="13"/>
      <c r="J198" s="13"/>
      <c r="K198" s="13"/>
      <c r="L198" s="13"/>
      <c r="M198" s="13"/>
      <c r="N198" s="27"/>
      <c r="O198" s="27"/>
      <c r="P198" s="13"/>
    </row>
    <row r="199" spans="1:16" ht="11.25">
      <c r="A199" s="13"/>
      <c r="B199" s="13"/>
      <c r="C199" s="13"/>
      <c r="D199" s="13"/>
      <c r="E199" s="13"/>
      <c r="F199" s="13"/>
      <c r="G199" s="13"/>
      <c r="H199" s="13"/>
      <c r="I199" s="13"/>
      <c r="J199" s="13"/>
      <c r="K199" s="13"/>
      <c r="L199" s="13"/>
      <c r="M199" s="13"/>
      <c r="N199" s="27"/>
      <c r="O199" s="27"/>
      <c r="P199" s="13"/>
    </row>
    <row r="200" spans="1:16" ht="11.25">
      <c r="A200" s="13"/>
      <c r="B200" s="13"/>
      <c r="C200" s="13"/>
      <c r="D200" s="13"/>
      <c r="E200" s="13"/>
      <c r="F200" s="13"/>
      <c r="G200" s="13"/>
      <c r="H200" s="13"/>
      <c r="I200" s="13"/>
      <c r="J200" s="13"/>
      <c r="K200" s="13"/>
      <c r="L200" s="13"/>
      <c r="M200" s="13"/>
      <c r="N200" s="27"/>
      <c r="O200" s="27"/>
      <c r="P200" s="13"/>
    </row>
    <row r="201" spans="1:16" ht="11.25">
      <c r="A201" s="13"/>
      <c r="B201" s="13"/>
      <c r="C201" s="13"/>
      <c r="D201" s="13"/>
      <c r="E201" s="13"/>
      <c r="F201" s="13"/>
      <c r="G201" s="13"/>
      <c r="H201" s="13"/>
      <c r="I201" s="13"/>
      <c r="J201" s="13"/>
      <c r="K201" s="13"/>
      <c r="L201" s="13"/>
      <c r="M201" s="13"/>
      <c r="N201" s="27"/>
      <c r="O201" s="27"/>
      <c r="P201" s="13"/>
    </row>
    <row r="202" spans="1:16" ht="11.25">
      <c r="A202" s="13"/>
      <c r="B202" s="13"/>
      <c r="C202" s="13"/>
      <c r="D202" s="13"/>
      <c r="E202" s="13"/>
      <c r="F202" s="13"/>
      <c r="G202" s="13"/>
      <c r="H202" s="13"/>
      <c r="I202" s="13"/>
      <c r="J202" s="13"/>
      <c r="K202" s="13"/>
      <c r="L202" s="13"/>
      <c r="M202" s="13"/>
      <c r="N202" s="27"/>
      <c r="O202" s="27"/>
      <c r="P202" s="13"/>
    </row>
    <row r="203" spans="1:16" ht="11.25">
      <c r="A203" s="13"/>
      <c r="B203" s="13"/>
      <c r="C203" s="13"/>
      <c r="D203" s="13"/>
      <c r="E203" s="13"/>
      <c r="F203" s="13"/>
      <c r="G203" s="13"/>
      <c r="H203" s="13"/>
      <c r="I203" s="13"/>
      <c r="J203" s="13"/>
      <c r="K203" s="13"/>
      <c r="L203" s="13"/>
      <c r="M203" s="13"/>
      <c r="N203" s="27"/>
      <c r="O203" s="27"/>
      <c r="P203" s="13"/>
    </row>
    <row r="204" spans="1:16" ht="11.25">
      <c r="A204" s="13"/>
      <c r="B204" s="13"/>
      <c r="C204" s="13"/>
      <c r="D204" s="13"/>
      <c r="E204" s="13"/>
      <c r="F204" s="13"/>
      <c r="G204" s="13"/>
      <c r="H204" s="13"/>
      <c r="I204" s="13"/>
      <c r="J204" s="13"/>
      <c r="K204" s="13"/>
      <c r="L204" s="13"/>
      <c r="M204" s="13"/>
      <c r="N204" s="27"/>
      <c r="O204" s="27"/>
      <c r="P204" s="13"/>
    </row>
    <row r="205" spans="1:16" ht="11.25">
      <c r="A205" s="13"/>
      <c r="B205" s="13"/>
      <c r="C205" s="13"/>
      <c r="D205" s="13"/>
      <c r="E205" s="13"/>
      <c r="F205" s="13"/>
      <c r="G205" s="13"/>
      <c r="H205" s="13"/>
      <c r="I205" s="13"/>
      <c r="J205" s="13"/>
      <c r="K205" s="13"/>
      <c r="L205" s="13"/>
      <c r="M205" s="13"/>
      <c r="N205" s="27"/>
      <c r="O205" s="27"/>
      <c r="P205" s="13"/>
    </row>
    <row r="206" spans="1:16" ht="11.25">
      <c r="A206" s="13"/>
      <c r="B206" s="13"/>
      <c r="C206" s="13"/>
      <c r="D206" s="13"/>
      <c r="E206" s="13"/>
      <c r="F206" s="13"/>
      <c r="G206" s="13"/>
      <c r="H206" s="13"/>
      <c r="I206" s="13"/>
      <c r="J206" s="13"/>
      <c r="K206" s="13"/>
      <c r="L206" s="13"/>
      <c r="M206" s="13"/>
      <c r="N206" s="27"/>
      <c r="O206" s="27"/>
      <c r="P206" s="13"/>
    </row>
    <row r="207" spans="1:16" ht="11.25">
      <c r="A207" s="13"/>
      <c r="B207" s="13"/>
      <c r="C207" s="13"/>
      <c r="D207" s="13"/>
      <c r="E207" s="13"/>
      <c r="F207" s="13"/>
      <c r="G207" s="13"/>
      <c r="H207" s="13"/>
      <c r="I207" s="13"/>
      <c r="J207" s="13"/>
      <c r="K207" s="13"/>
      <c r="L207" s="13"/>
      <c r="M207" s="13"/>
      <c r="N207" s="27"/>
      <c r="O207" s="27"/>
      <c r="P207" s="13"/>
    </row>
    <row r="208" spans="1:16" ht="11.25">
      <c r="A208" s="13"/>
      <c r="B208" s="13"/>
      <c r="C208" s="13"/>
      <c r="D208" s="13"/>
      <c r="E208" s="13"/>
      <c r="F208" s="13"/>
      <c r="G208" s="13"/>
      <c r="H208" s="13"/>
      <c r="I208" s="13"/>
      <c r="J208" s="13"/>
      <c r="K208" s="13"/>
      <c r="L208" s="13"/>
      <c r="M208" s="13"/>
      <c r="N208" s="27"/>
      <c r="O208" s="27"/>
      <c r="P208" s="13"/>
    </row>
    <row r="209" spans="1:16" ht="12.75">
      <c r="A209" s="89"/>
      <c r="B209" s="13"/>
      <c r="C209" s="13"/>
      <c r="D209" s="13"/>
      <c r="E209" s="13"/>
      <c r="F209" s="13"/>
      <c r="G209" s="80"/>
      <c r="H209" s="80"/>
      <c r="I209" s="13"/>
      <c r="J209" s="13"/>
      <c r="K209" s="13"/>
      <c r="L209" s="13"/>
      <c r="M209" s="13"/>
      <c r="N209" s="27"/>
      <c r="O209" s="27"/>
      <c r="P209" s="13"/>
    </row>
    <row r="210" spans="1:16" ht="12.75">
      <c r="A210" s="89"/>
      <c r="B210" s="13"/>
      <c r="C210" s="13"/>
      <c r="D210" s="13"/>
      <c r="E210" s="13"/>
      <c r="F210" s="80"/>
      <c r="G210" s="13"/>
      <c r="H210" s="13"/>
      <c r="I210" s="13"/>
      <c r="J210" s="13"/>
      <c r="K210" s="13"/>
      <c r="L210" s="13"/>
      <c r="M210" s="13"/>
      <c r="N210" s="27"/>
      <c r="O210" s="27"/>
      <c r="P210" s="13"/>
    </row>
    <row r="211" spans="1:16" ht="12.75">
      <c r="A211" s="89"/>
      <c r="B211" s="13"/>
      <c r="C211" s="13"/>
      <c r="D211" s="13"/>
      <c r="E211" s="13"/>
      <c r="F211" s="13"/>
      <c r="G211" s="13"/>
      <c r="H211" s="13"/>
      <c r="I211" s="13"/>
      <c r="J211" s="13"/>
      <c r="K211" s="13"/>
      <c r="L211" s="13"/>
      <c r="M211" s="13"/>
      <c r="N211" s="27"/>
      <c r="O211" s="27"/>
      <c r="P211" s="13"/>
    </row>
    <row r="212" spans="1:16" ht="12.75">
      <c r="A212" s="89"/>
      <c r="B212" s="13"/>
      <c r="C212" s="13"/>
      <c r="D212" s="13"/>
      <c r="E212" s="13"/>
      <c r="F212" s="13"/>
      <c r="G212" s="13"/>
      <c r="H212" s="13"/>
      <c r="I212" s="13"/>
      <c r="J212" s="13"/>
      <c r="K212" s="13"/>
      <c r="L212" s="13"/>
      <c r="M212" s="13"/>
      <c r="N212" s="27"/>
      <c r="O212" s="27"/>
      <c r="P212" s="13"/>
    </row>
    <row r="213" spans="1:16" ht="11.25">
      <c r="A213" s="13"/>
      <c r="B213" s="13"/>
      <c r="C213" s="13"/>
      <c r="D213" s="13"/>
      <c r="E213" s="13"/>
      <c r="F213" s="13"/>
      <c r="G213" s="13"/>
      <c r="H213" s="13"/>
      <c r="I213" s="13"/>
      <c r="J213" s="13"/>
      <c r="K213" s="13"/>
      <c r="L213" s="13"/>
      <c r="M213" s="13"/>
      <c r="N213" s="27"/>
      <c r="O213" s="27"/>
      <c r="P213" s="13"/>
    </row>
    <row r="214" spans="1:16" ht="11.25">
      <c r="A214" s="13"/>
      <c r="B214" s="13"/>
      <c r="C214" s="13"/>
      <c r="D214" s="13"/>
      <c r="E214" s="13"/>
      <c r="F214" s="13"/>
      <c r="G214" s="13"/>
      <c r="H214" s="13"/>
      <c r="I214" s="13"/>
      <c r="J214" s="13"/>
      <c r="K214" s="13"/>
      <c r="L214" s="13"/>
      <c r="M214" s="13"/>
      <c r="N214" s="27"/>
      <c r="O214" s="27"/>
      <c r="P214" s="13"/>
    </row>
    <row r="215" spans="1:16" ht="11.25">
      <c r="A215" s="13"/>
      <c r="B215" s="13"/>
      <c r="C215" s="13"/>
      <c r="D215" s="13"/>
      <c r="E215" s="13"/>
      <c r="F215" s="13"/>
      <c r="G215" s="13"/>
      <c r="H215" s="13"/>
      <c r="I215" s="13"/>
      <c r="J215" s="13"/>
      <c r="K215" s="13"/>
      <c r="L215" s="13"/>
      <c r="M215" s="13"/>
      <c r="N215" s="27"/>
      <c r="O215" s="27"/>
      <c r="P215" s="13"/>
    </row>
    <row r="216" spans="1:16" ht="11.25">
      <c r="A216" s="13"/>
      <c r="B216" s="13"/>
      <c r="C216" s="13"/>
      <c r="D216" s="13"/>
      <c r="E216" s="13"/>
      <c r="F216" s="13"/>
      <c r="G216" s="13"/>
      <c r="H216" s="13"/>
      <c r="I216" s="13"/>
      <c r="J216" s="13"/>
      <c r="K216" s="13"/>
      <c r="L216" s="13"/>
      <c r="M216" s="13"/>
      <c r="N216" s="27"/>
      <c r="O216" s="27"/>
      <c r="P216" s="13"/>
    </row>
    <row r="217" spans="1:16" ht="11.25">
      <c r="A217" s="13"/>
      <c r="B217" s="13"/>
      <c r="C217" s="13"/>
      <c r="D217" s="13"/>
      <c r="E217" s="13"/>
      <c r="F217" s="13"/>
      <c r="G217" s="13"/>
      <c r="H217" s="13"/>
      <c r="I217" s="13"/>
      <c r="J217" s="13"/>
      <c r="K217" s="13"/>
      <c r="L217" s="13"/>
      <c r="M217" s="13"/>
      <c r="N217" s="27"/>
      <c r="O217" s="27"/>
      <c r="P217" s="13"/>
    </row>
    <row r="218" spans="1:16" ht="11.25">
      <c r="A218" s="13"/>
      <c r="B218" s="13"/>
      <c r="C218" s="13"/>
      <c r="D218" s="13"/>
      <c r="E218" s="13"/>
      <c r="F218" s="13"/>
      <c r="G218" s="13"/>
      <c r="H218" s="13"/>
      <c r="I218" s="13"/>
      <c r="J218" s="13"/>
      <c r="K218" s="13"/>
      <c r="L218" s="13"/>
      <c r="M218" s="13"/>
      <c r="N218" s="27"/>
      <c r="O218" s="27"/>
      <c r="P218" s="13"/>
    </row>
    <row r="219" spans="1:16" ht="11.25">
      <c r="A219" s="13"/>
      <c r="B219" s="13"/>
      <c r="C219" s="13"/>
      <c r="D219" s="13"/>
      <c r="E219" s="13"/>
      <c r="F219" s="13"/>
      <c r="G219" s="13"/>
      <c r="H219" s="13"/>
      <c r="I219" s="13"/>
      <c r="J219" s="13"/>
      <c r="K219" s="13"/>
      <c r="L219" s="13"/>
      <c r="M219" s="13"/>
      <c r="N219" s="27"/>
      <c r="O219" s="27"/>
      <c r="P219" s="13"/>
    </row>
    <row r="220" spans="1:16" ht="11.25">
      <c r="A220" s="13"/>
      <c r="B220" s="13"/>
      <c r="C220" s="13"/>
      <c r="D220" s="13"/>
      <c r="E220" s="13"/>
      <c r="F220" s="13"/>
      <c r="G220" s="13"/>
      <c r="H220" s="13"/>
      <c r="I220" s="13"/>
      <c r="J220" s="13"/>
      <c r="K220" s="41"/>
      <c r="L220" s="13"/>
      <c r="M220" s="13"/>
      <c r="N220" s="27"/>
      <c r="O220" s="27"/>
      <c r="P220" s="13"/>
    </row>
    <row r="221" spans="1:16" ht="11.25">
      <c r="A221" s="13"/>
      <c r="B221" s="13"/>
      <c r="C221" s="13"/>
      <c r="D221" s="13"/>
      <c r="E221" s="13"/>
      <c r="F221" s="13"/>
      <c r="G221" s="13"/>
      <c r="H221" s="13"/>
      <c r="I221" s="13"/>
      <c r="J221" s="13"/>
      <c r="K221" s="41"/>
      <c r="L221" s="13"/>
      <c r="M221" s="13"/>
      <c r="N221" s="27"/>
      <c r="O221" s="27"/>
      <c r="P221" s="13"/>
    </row>
    <row r="222" spans="1:16" ht="11.25">
      <c r="A222" s="13"/>
      <c r="B222" s="13"/>
      <c r="C222" s="13"/>
      <c r="D222" s="13"/>
      <c r="E222" s="13"/>
      <c r="F222" s="13"/>
      <c r="G222" s="13"/>
      <c r="H222" s="13"/>
      <c r="I222" s="13"/>
      <c r="J222" s="13"/>
      <c r="K222" s="41"/>
      <c r="L222" s="13"/>
      <c r="M222" s="13"/>
      <c r="N222" s="27"/>
      <c r="O222" s="27"/>
      <c r="P222" s="13"/>
    </row>
    <row r="223" spans="1:16" ht="11.25">
      <c r="A223" s="13"/>
      <c r="B223" s="13"/>
      <c r="C223" s="13"/>
      <c r="D223" s="13"/>
      <c r="E223" s="13"/>
      <c r="F223" s="13"/>
      <c r="G223" s="13"/>
      <c r="H223" s="13"/>
      <c r="I223" s="13"/>
      <c r="J223" s="13"/>
      <c r="K223" s="41"/>
      <c r="L223" s="13"/>
      <c r="M223" s="13"/>
      <c r="N223" s="27"/>
      <c r="O223" s="27"/>
      <c r="P223" s="13"/>
    </row>
    <row r="224" spans="1:16" ht="11.25">
      <c r="A224" s="13"/>
      <c r="B224" s="13"/>
      <c r="C224" s="13"/>
      <c r="D224" s="13"/>
      <c r="E224" s="13"/>
      <c r="F224" s="13"/>
      <c r="G224" s="13"/>
      <c r="H224" s="13"/>
      <c r="I224" s="13"/>
      <c r="J224" s="13"/>
      <c r="K224" s="13"/>
      <c r="L224" s="13"/>
      <c r="M224" s="13"/>
      <c r="N224" s="27"/>
      <c r="O224" s="27"/>
      <c r="P224" s="13"/>
    </row>
    <row r="225" spans="1:16" ht="11.25">
      <c r="A225" s="13"/>
      <c r="B225" s="13"/>
      <c r="C225" s="13"/>
      <c r="D225" s="13"/>
      <c r="E225" s="13"/>
      <c r="F225" s="13"/>
      <c r="G225" s="13"/>
      <c r="H225" s="13"/>
      <c r="I225" s="13"/>
      <c r="J225" s="13"/>
      <c r="K225" s="13"/>
      <c r="L225" s="13"/>
      <c r="M225" s="13"/>
      <c r="N225" s="27"/>
      <c r="O225" s="27"/>
      <c r="P225" s="13"/>
    </row>
    <row r="226" spans="1:16" ht="11.25">
      <c r="A226" s="13"/>
      <c r="B226" s="13"/>
      <c r="C226" s="13"/>
      <c r="D226" s="13"/>
      <c r="E226" s="13"/>
      <c r="F226" s="13"/>
      <c r="G226" s="13"/>
      <c r="H226" s="13"/>
      <c r="I226" s="13"/>
      <c r="J226" s="13"/>
      <c r="K226" s="13"/>
      <c r="L226" s="13"/>
      <c r="M226" s="13"/>
      <c r="N226" s="27"/>
      <c r="O226" s="27"/>
      <c r="P226" s="13"/>
    </row>
    <row r="227" spans="1:16" ht="11.25">
      <c r="A227" s="13"/>
      <c r="B227" s="13"/>
      <c r="C227" s="13"/>
      <c r="D227" s="13"/>
      <c r="E227" s="13"/>
      <c r="F227" s="13"/>
      <c r="G227" s="13"/>
      <c r="H227" s="13"/>
      <c r="I227" s="13"/>
      <c r="J227" s="13"/>
      <c r="K227" s="13"/>
      <c r="L227" s="13"/>
      <c r="M227" s="13"/>
      <c r="N227" s="27"/>
      <c r="O227" s="27"/>
      <c r="P227" s="13"/>
    </row>
    <row r="228" spans="1:16" ht="11.25">
      <c r="A228" s="13"/>
      <c r="B228" s="13"/>
      <c r="C228" s="13"/>
      <c r="D228" s="13"/>
      <c r="E228" s="13"/>
      <c r="F228" s="13"/>
      <c r="G228" s="13"/>
      <c r="H228" s="13"/>
      <c r="I228" s="13"/>
      <c r="J228" s="13"/>
      <c r="K228" s="13"/>
      <c r="L228" s="13"/>
      <c r="M228" s="13"/>
      <c r="N228" s="27"/>
      <c r="O228" s="27"/>
      <c r="P228" s="13"/>
    </row>
    <row r="229" spans="1:16" ht="11.25">
      <c r="A229" s="13"/>
      <c r="B229" s="13"/>
      <c r="C229" s="13"/>
      <c r="D229" s="13"/>
      <c r="E229" s="13"/>
      <c r="F229" s="13"/>
      <c r="G229" s="13"/>
      <c r="H229" s="13"/>
      <c r="I229" s="13"/>
      <c r="J229" s="13"/>
      <c r="K229" s="13"/>
      <c r="L229" s="13"/>
      <c r="M229" s="13"/>
      <c r="N229" s="27"/>
      <c r="O229" s="27"/>
      <c r="P229" s="13"/>
    </row>
    <row r="230" spans="1:16" ht="11.25">
      <c r="A230" s="13"/>
      <c r="B230" s="13"/>
      <c r="C230" s="13"/>
      <c r="D230" s="13"/>
      <c r="E230" s="13"/>
      <c r="F230" s="13"/>
      <c r="G230" s="13"/>
      <c r="H230" s="13"/>
      <c r="I230" s="13"/>
      <c r="J230" s="13"/>
      <c r="K230" s="13"/>
      <c r="L230" s="13"/>
      <c r="M230" s="13"/>
      <c r="N230" s="27"/>
      <c r="O230" s="27"/>
      <c r="P230" s="13"/>
    </row>
    <row r="231" spans="1:16" ht="11.25">
      <c r="A231" s="13"/>
      <c r="B231" s="13"/>
      <c r="C231" s="13"/>
      <c r="D231" s="13"/>
      <c r="E231" s="13"/>
      <c r="F231" s="13"/>
      <c r="G231" s="13"/>
      <c r="H231" s="13"/>
      <c r="I231" s="13"/>
      <c r="J231" s="13"/>
      <c r="K231" s="13"/>
      <c r="L231" s="13"/>
      <c r="M231" s="13"/>
      <c r="N231" s="27"/>
      <c r="O231" s="27"/>
      <c r="P231" s="13"/>
    </row>
    <row r="232" spans="1:16" ht="11.25">
      <c r="A232" s="13"/>
      <c r="B232" s="13"/>
      <c r="C232" s="13"/>
      <c r="D232" s="13"/>
      <c r="E232" s="13"/>
      <c r="F232" s="13"/>
      <c r="G232" s="13"/>
      <c r="H232" s="13"/>
      <c r="I232" s="13"/>
      <c r="J232" s="13"/>
      <c r="K232" s="13"/>
      <c r="L232" s="13"/>
      <c r="M232" s="13"/>
      <c r="N232" s="27"/>
      <c r="O232" s="27"/>
      <c r="P232" s="13"/>
    </row>
    <row r="233" spans="1:16" ht="11.25">
      <c r="A233" s="13"/>
      <c r="B233" s="13"/>
      <c r="C233" s="13"/>
      <c r="D233" s="13"/>
      <c r="E233" s="13"/>
      <c r="F233" s="13"/>
      <c r="G233" s="13"/>
      <c r="H233" s="13"/>
      <c r="I233" s="13"/>
      <c r="J233" s="13"/>
      <c r="K233" s="13"/>
      <c r="L233" s="13"/>
      <c r="M233" s="13"/>
      <c r="N233" s="27"/>
      <c r="O233" s="27"/>
      <c r="P233" s="13"/>
    </row>
    <row r="234" spans="1:16" ht="11.25">
      <c r="A234" s="13"/>
      <c r="B234" s="13"/>
      <c r="C234" s="13"/>
      <c r="D234" s="13"/>
      <c r="E234" s="13"/>
      <c r="F234" s="13"/>
      <c r="G234" s="13"/>
      <c r="H234" s="13"/>
      <c r="I234" s="13"/>
      <c r="J234" s="13"/>
      <c r="K234" s="13"/>
      <c r="L234" s="13"/>
      <c r="M234" s="13"/>
      <c r="N234" s="27"/>
      <c r="O234" s="27"/>
      <c r="P234" s="13"/>
    </row>
    <row r="235" spans="1:16" ht="11.25">
      <c r="A235" s="13"/>
      <c r="B235" s="13"/>
      <c r="C235" s="13"/>
      <c r="D235" s="13"/>
      <c r="E235" s="13"/>
      <c r="F235" s="13"/>
      <c r="G235" s="13"/>
      <c r="H235" s="13"/>
      <c r="I235" s="13"/>
      <c r="J235" s="13"/>
      <c r="K235" s="13"/>
      <c r="L235" s="13"/>
      <c r="M235" s="13"/>
      <c r="N235" s="27"/>
      <c r="O235" s="27"/>
      <c r="P235" s="13"/>
    </row>
    <row r="236" spans="1:16" ht="11.25">
      <c r="A236" s="13"/>
      <c r="B236" s="13"/>
      <c r="C236" s="13"/>
      <c r="D236" s="13"/>
      <c r="E236" s="13"/>
      <c r="F236" s="13"/>
      <c r="G236" s="13"/>
      <c r="H236" s="13"/>
      <c r="I236" s="13"/>
      <c r="J236" s="13"/>
      <c r="K236" s="13"/>
      <c r="L236" s="13"/>
      <c r="M236" s="13"/>
      <c r="N236" s="27"/>
      <c r="O236" s="27"/>
      <c r="P236" s="13"/>
    </row>
    <row r="237" spans="1:16" ht="11.25">
      <c r="A237" s="13"/>
      <c r="B237" s="13"/>
      <c r="C237" s="13"/>
      <c r="D237" s="13"/>
      <c r="E237" s="13"/>
      <c r="F237" s="13"/>
      <c r="G237" s="13"/>
      <c r="H237" s="13"/>
      <c r="I237" s="13"/>
      <c r="J237" s="13"/>
      <c r="K237" s="13"/>
      <c r="L237" s="13"/>
      <c r="M237" s="13"/>
      <c r="N237" s="27"/>
      <c r="O237" s="27"/>
      <c r="P237" s="13"/>
    </row>
    <row r="238" spans="1:16" ht="11.25">
      <c r="A238" s="13"/>
      <c r="B238" s="13"/>
      <c r="C238" s="13"/>
      <c r="D238" s="13"/>
      <c r="E238" s="13"/>
      <c r="F238" s="13"/>
      <c r="G238" s="13"/>
      <c r="H238" s="13"/>
      <c r="I238" s="13"/>
      <c r="J238" s="13"/>
      <c r="K238" s="13"/>
      <c r="L238" s="13"/>
      <c r="M238" s="13"/>
      <c r="N238" s="27"/>
      <c r="O238" s="27"/>
      <c r="P238" s="13"/>
    </row>
    <row r="239" spans="1:16" ht="11.25">
      <c r="A239" s="13"/>
      <c r="B239" s="13"/>
      <c r="C239" s="13"/>
      <c r="D239" s="13"/>
      <c r="E239" s="13"/>
      <c r="F239" s="13"/>
      <c r="G239" s="13"/>
      <c r="H239" s="13"/>
      <c r="I239" s="13"/>
      <c r="J239" s="13"/>
      <c r="K239" s="13"/>
      <c r="L239" s="13"/>
      <c r="M239" s="13"/>
      <c r="N239" s="27"/>
      <c r="O239" s="27"/>
      <c r="P239" s="13"/>
    </row>
    <row r="240" spans="1:16" ht="11.25">
      <c r="A240" s="13"/>
      <c r="B240" s="13"/>
      <c r="C240" s="13"/>
      <c r="D240" s="13"/>
      <c r="E240" s="13"/>
      <c r="F240" s="13"/>
      <c r="G240" s="13"/>
      <c r="H240" s="13"/>
      <c r="I240" s="13"/>
      <c r="J240" s="13"/>
      <c r="K240" s="13"/>
      <c r="L240" s="13"/>
      <c r="M240" s="13"/>
      <c r="N240" s="27"/>
      <c r="O240" s="27"/>
      <c r="P240" s="13"/>
    </row>
    <row r="241" spans="1:16" ht="11.25">
      <c r="A241" s="13"/>
      <c r="B241" s="13"/>
      <c r="C241" s="13"/>
      <c r="D241" s="13"/>
      <c r="E241" s="13"/>
      <c r="F241" s="13"/>
      <c r="G241" s="13"/>
      <c r="H241" s="13"/>
      <c r="I241" s="13"/>
      <c r="J241" s="13"/>
      <c r="K241" s="13"/>
      <c r="L241" s="13"/>
      <c r="M241" s="13"/>
      <c r="N241" s="27"/>
      <c r="O241" s="27"/>
      <c r="P241" s="13"/>
    </row>
    <row r="242" spans="1:16" ht="11.25">
      <c r="A242" s="13"/>
      <c r="B242" s="13"/>
      <c r="C242" s="13"/>
      <c r="D242" s="13"/>
      <c r="E242" s="13"/>
      <c r="F242" s="13"/>
      <c r="G242" s="13"/>
      <c r="H242" s="13"/>
      <c r="I242" s="13"/>
      <c r="J242" s="13"/>
      <c r="K242" s="13"/>
      <c r="L242" s="13"/>
      <c r="M242" s="13"/>
      <c r="N242" s="27"/>
      <c r="O242" s="27"/>
      <c r="P242" s="13"/>
    </row>
    <row r="243" spans="1:16" ht="11.25">
      <c r="A243" s="13"/>
      <c r="B243" s="13"/>
      <c r="C243" s="13"/>
      <c r="D243" s="13"/>
      <c r="E243" s="13"/>
      <c r="F243" s="13"/>
      <c r="G243" s="13"/>
      <c r="H243" s="13"/>
      <c r="I243" s="13"/>
      <c r="J243" s="13"/>
      <c r="K243" s="13"/>
      <c r="L243" s="13"/>
      <c r="M243" s="13"/>
      <c r="N243" s="27"/>
      <c r="O243" s="27"/>
      <c r="P243" s="13"/>
    </row>
    <row r="244" spans="1:16" ht="11.25">
      <c r="A244" s="13"/>
      <c r="B244" s="13"/>
      <c r="C244" s="13"/>
      <c r="D244" s="13"/>
      <c r="E244" s="13"/>
      <c r="F244" s="13"/>
      <c r="G244" s="13"/>
      <c r="H244" s="13"/>
      <c r="I244" s="13"/>
      <c r="J244" s="13"/>
      <c r="K244" s="13"/>
      <c r="L244" s="13"/>
      <c r="M244" s="13"/>
      <c r="N244" s="27"/>
      <c r="O244" s="27"/>
      <c r="P244" s="13"/>
    </row>
    <row r="245" spans="1:16" ht="11.25">
      <c r="A245" s="13"/>
      <c r="B245" s="13"/>
      <c r="C245" s="13"/>
      <c r="D245" s="13"/>
      <c r="E245" s="13"/>
      <c r="F245" s="13"/>
      <c r="G245" s="13"/>
      <c r="H245" s="13"/>
      <c r="I245" s="13"/>
      <c r="J245" s="13"/>
      <c r="K245" s="13"/>
      <c r="L245" s="13"/>
      <c r="M245" s="13"/>
      <c r="N245" s="27"/>
      <c r="O245" s="27"/>
      <c r="P245" s="13"/>
    </row>
    <row r="246" spans="1:16" ht="11.25">
      <c r="A246" s="13"/>
      <c r="B246" s="13"/>
      <c r="C246" s="13"/>
      <c r="D246" s="13"/>
      <c r="E246" s="13"/>
      <c r="F246" s="13"/>
      <c r="G246" s="13"/>
      <c r="H246" s="13"/>
      <c r="I246" s="13"/>
      <c r="J246" s="13"/>
      <c r="K246" s="13"/>
      <c r="L246" s="13"/>
      <c r="M246" s="13"/>
      <c r="N246" s="27"/>
      <c r="O246" s="27"/>
      <c r="P246" s="13"/>
    </row>
    <row r="247" spans="1:16" ht="11.25">
      <c r="A247" s="13"/>
      <c r="B247" s="13"/>
      <c r="C247" s="13"/>
      <c r="D247" s="13"/>
      <c r="E247" s="13"/>
      <c r="F247" s="13"/>
      <c r="G247" s="13"/>
      <c r="H247" s="13"/>
      <c r="I247" s="13"/>
      <c r="J247" s="13"/>
      <c r="K247" s="13"/>
      <c r="L247" s="13"/>
      <c r="M247" s="13"/>
      <c r="N247" s="27"/>
      <c r="O247" s="27"/>
      <c r="P247" s="13"/>
    </row>
    <row r="248" spans="1:16" ht="11.25">
      <c r="A248" s="13"/>
      <c r="B248" s="13"/>
      <c r="C248" s="13"/>
      <c r="D248" s="13"/>
      <c r="E248" s="13"/>
      <c r="F248" s="13"/>
      <c r="G248" s="13"/>
      <c r="H248" s="13"/>
      <c r="I248" s="13"/>
      <c r="J248" s="13"/>
      <c r="K248" s="13"/>
      <c r="L248" s="13"/>
      <c r="M248" s="13"/>
      <c r="N248" s="27"/>
      <c r="O248" s="27"/>
      <c r="P248" s="13"/>
    </row>
    <row r="249" spans="1:16" ht="11.25">
      <c r="A249" s="13"/>
      <c r="B249" s="13"/>
      <c r="C249" s="13"/>
      <c r="D249" s="13"/>
      <c r="E249" s="13"/>
      <c r="F249" s="13"/>
      <c r="G249" s="13"/>
      <c r="H249" s="13"/>
      <c r="I249" s="13"/>
      <c r="J249" s="13"/>
      <c r="K249" s="13"/>
      <c r="L249" s="13"/>
      <c r="M249" s="13"/>
      <c r="N249" s="27"/>
      <c r="O249" s="27"/>
      <c r="P249" s="13"/>
    </row>
    <row r="250" spans="1:16" ht="11.25">
      <c r="A250" s="13"/>
      <c r="B250" s="13"/>
      <c r="C250" s="13"/>
      <c r="D250" s="13"/>
      <c r="E250" s="13"/>
      <c r="F250" s="13"/>
      <c r="G250" s="13"/>
      <c r="H250" s="13"/>
      <c r="I250" s="13"/>
      <c r="J250" s="13"/>
      <c r="K250" s="13"/>
      <c r="L250" s="13"/>
      <c r="M250" s="13"/>
      <c r="N250" s="27"/>
      <c r="O250" s="27"/>
      <c r="P250" s="13"/>
    </row>
    <row r="251" spans="1:16" ht="11.25">
      <c r="A251" s="13"/>
      <c r="B251" s="13"/>
      <c r="C251" s="13"/>
      <c r="D251" s="13"/>
      <c r="E251" s="13"/>
      <c r="F251" s="13"/>
      <c r="G251" s="13"/>
      <c r="H251" s="13"/>
      <c r="I251" s="13"/>
      <c r="J251" s="13"/>
      <c r="K251" s="13"/>
      <c r="L251" s="13"/>
      <c r="M251" s="13"/>
      <c r="N251" s="27"/>
      <c r="O251" s="27"/>
      <c r="P251" s="13"/>
    </row>
    <row r="252" spans="1:16" ht="11.25">
      <c r="A252" s="13"/>
      <c r="B252" s="13"/>
      <c r="C252" s="13"/>
      <c r="D252" s="13"/>
      <c r="E252" s="13"/>
      <c r="F252" s="13"/>
      <c r="G252" s="13"/>
      <c r="H252" s="13"/>
      <c r="I252" s="13"/>
      <c r="J252" s="13"/>
      <c r="K252" s="13"/>
      <c r="L252" s="13"/>
      <c r="M252" s="13"/>
      <c r="N252" s="27"/>
      <c r="O252" s="27"/>
      <c r="P252" s="13"/>
    </row>
    <row r="253" spans="1:16" ht="11.25">
      <c r="A253" s="13"/>
      <c r="B253" s="13"/>
      <c r="C253" s="13"/>
      <c r="D253" s="13"/>
      <c r="E253" s="13"/>
      <c r="F253" s="13"/>
      <c r="G253" s="13"/>
      <c r="H253" s="13"/>
      <c r="I253" s="13"/>
      <c r="J253" s="13"/>
      <c r="K253" s="13"/>
      <c r="L253" s="13"/>
      <c r="M253" s="13"/>
      <c r="N253" s="27"/>
      <c r="O253" s="27"/>
      <c r="P253" s="13"/>
    </row>
    <row r="254" spans="1:16" ht="11.25">
      <c r="A254" s="13"/>
      <c r="B254" s="13"/>
      <c r="C254" s="13"/>
      <c r="D254" s="13"/>
      <c r="E254" s="13"/>
      <c r="F254" s="13"/>
      <c r="G254" s="13"/>
      <c r="H254" s="13"/>
      <c r="I254" s="13"/>
      <c r="J254" s="13"/>
      <c r="K254" s="13"/>
      <c r="L254" s="13"/>
      <c r="M254" s="13"/>
      <c r="N254" s="27"/>
      <c r="O254" s="27"/>
      <c r="P254" s="13"/>
    </row>
    <row r="255" spans="1:16" ht="11.25">
      <c r="A255" s="13"/>
      <c r="B255" s="13"/>
      <c r="C255" s="13"/>
      <c r="D255" s="13"/>
      <c r="E255" s="13"/>
      <c r="F255" s="13"/>
      <c r="G255" s="13"/>
      <c r="H255" s="13"/>
      <c r="I255" s="13"/>
      <c r="J255" s="13"/>
      <c r="K255" s="13"/>
      <c r="L255" s="13"/>
      <c r="M255" s="13"/>
      <c r="N255" s="27"/>
      <c r="O255" s="27"/>
      <c r="P255" s="13"/>
    </row>
    <row r="256" spans="1:16" ht="11.25">
      <c r="A256" s="13"/>
      <c r="B256" s="13"/>
      <c r="C256" s="13"/>
      <c r="D256" s="13"/>
      <c r="E256" s="13"/>
      <c r="F256" s="13"/>
      <c r="G256" s="13"/>
      <c r="H256" s="13"/>
      <c r="I256" s="13"/>
      <c r="J256" s="13"/>
      <c r="K256" s="13"/>
      <c r="L256" s="13"/>
      <c r="M256" s="13"/>
      <c r="N256" s="27"/>
      <c r="O256" s="27"/>
      <c r="P256" s="13"/>
    </row>
    <row r="257" spans="1:16" ht="11.25">
      <c r="A257" s="13"/>
      <c r="B257" s="13"/>
      <c r="C257" s="13"/>
      <c r="D257" s="13"/>
      <c r="E257" s="13"/>
      <c r="F257" s="13"/>
      <c r="G257" s="13"/>
      <c r="H257" s="13"/>
      <c r="I257" s="13"/>
      <c r="J257" s="13"/>
      <c r="K257" s="13"/>
      <c r="L257" s="13"/>
      <c r="M257" s="13"/>
      <c r="N257" s="27"/>
      <c r="O257" s="27"/>
      <c r="P257" s="13"/>
    </row>
    <row r="258" spans="1:16" ht="11.25">
      <c r="A258" s="13"/>
      <c r="B258" s="13"/>
      <c r="C258" s="13"/>
      <c r="D258" s="13"/>
      <c r="E258" s="13"/>
      <c r="F258" s="13"/>
      <c r="G258" s="13"/>
      <c r="H258" s="13"/>
      <c r="I258" s="13"/>
      <c r="J258" s="13"/>
      <c r="K258" s="13"/>
      <c r="L258" s="13"/>
      <c r="M258" s="13"/>
      <c r="N258" s="27"/>
      <c r="O258" s="27"/>
      <c r="P258" s="13"/>
    </row>
    <row r="259" spans="1:16" ht="11.25">
      <c r="A259" s="13"/>
      <c r="B259" s="13"/>
      <c r="C259" s="13"/>
      <c r="D259" s="13"/>
      <c r="E259" s="13"/>
      <c r="F259" s="13"/>
      <c r="G259" s="13"/>
      <c r="H259" s="13"/>
      <c r="I259" s="13"/>
      <c r="J259" s="13"/>
      <c r="K259" s="13"/>
      <c r="L259" s="13"/>
      <c r="M259" s="13"/>
      <c r="N259" s="27"/>
      <c r="O259" s="27"/>
      <c r="P259" s="13"/>
    </row>
    <row r="260" spans="1:16" ht="11.25">
      <c r="A260" s="13"/>
      <c r="B260" s="13"/>
      <c r="C260" s="13"/>
      <c r="D260" s="13"/>
      <c r="E260" s="13"/>
      <c r="F260" s="13"/>
      <c r="G260" s="13"/>
      <c r="H260" s="13"/>
      <c r="I260" s="13"/>
      <c r="J260" s="13"/>
      <c r="K260" s="13"/>
      <c r="L260" s="13"/>
      <c r="M260" s="13"/>
      <c r="N260" s="27"/>
      <c r="O260" s="27"/>
      <c r="P260" s="13"/>
    </row>
    <row r="261" spans="1:16" ht="11.25">
      <c r="A261" s="13"/>
      <c r="B261" s="13"/>
      <c r="C261" s="13"/>
      <c r="D261" s="13"/>
      <c r="E261" s="13"/>
      <c r="F261" s="13"/>
      <c r="G261" s="13"/>
      <c r="H261" s="13"/>
      <c r="I261" s="13"/>
      <c r="J261" s="13"/>
      <c r="K261" s="13"/>
      <c r="L261" s="13"/>
      <c r="M261" s="13"/>
      <c r="N261" s="27"/>
      <c r="O261" s="27"/>
      <c r="P261" s="13"/>
    </row>
    <row r="262" spans="1:16" ht="11.25">
      <c r="A262" s="13"/>
      <c r="B262" s="13"/>
      <c r="C262" s="13"/>
      <c r="D262" s="13"/>
      <c r="E262" s="13"/>
      <c r="F262" s="13"/>
      <c r="G262" s="13"/>
      <c r="H262" s="13"/>
      <c r="I262" s="13"/>
      <c r="J262" s="13"/>
      <c r="K262" s="13"/>
      <c r="L262" s="13"/>
      <c r="M262" s="13"/>
      <c r="N262" s="27"/>
      <c r="O262" s="27"/>
      <c r="P262" s="13"/>
    </row>
    <row r="263" spans="1:16" ht="11.25">
      <c r="A263" s="13"/>
      <c r="B263" s="13"/>
      <c r="C263" s="13"/>
      <c r="D263" s="13"/>
      <c r="E263" s="13"/>
      <c r="F263" s="13"/>
      <c r="G263" s="13"/>
      <c r="H263" s="13"/>
      <c r="I263" s="13"/>
      <c r="J263" s="13"/>
      <c r="K263" s="13"/>
      <c r="L263" s="13"/>
      <c r="M263" s="13"/>
      <c r="N263" s="27"/>
      <c r="O263" s="27"/>
      <c r="P263" s="13"/>
    </row>
    <row r="264" spans="1:16" ht="11.25">
      <c r="A264" s="13"/>
      <c r="B264" s="13"/>
      <c r="C264" s="13"/>
      <c r="D264" s="13"/>
      <c r="E264" s="13"/>
      <c r="F264" s="13"/>
      <c r="G264" s="13"/>
      <c r="H264" s="13"/>
      <c r="I264" s="13"/>
      <c r="J264" s="13"/>
      <c r="K264" s="13"/>
      <c r="L264" s="13"/>
      <c r="M264" s="13"/>
      <c r="N264" s="27"/>
      <c r="O264" s="27"/>
      <c r="P264" s="13"/>
    </row>
    <row r="265" spans="1:16" ht="11.25">
      <c r="A265" s="13"/>
      <c r="B265" s="13"/>
      <c r="C265" s="13"/>
      <c r="D265" s="13"/>
      <c r="E265" s="13"/>
      <c r="F265" s="13"/>
      <c r="G265" s="13"/>
      <c r="H265" s="13"/>
      <c r="I265" s="13"/>
      <c r="J265" s="13"/>
      <c r="K265" s="13"/>
      <c r="L265" s="13"/>
      <c r="M265" s="13"/>
      <c r="N265" s="27"/>
      <c r="O265" s="27"/>
      <c r="P265" s="13"/>
    </row>
    <row r="266" spans="1:16" ht="11.25">
      <c r="A266" s="13"/>
      <c r="B266" s="13"/>
      <c r="C266" s="13"/>
      <c r="D266" s="13"/>
      <c r="E266" s="13"/>
      <c r="F266" s="13"/>
      <c r="G266" s="13"/>
      <c r="H266" s="13"/>
      <c r="I266" s="13"/>
      <c r="J266" s="13"/>
      <c r="K266" s="13"/>
      <c r="L266" s="13"/>
      <c r="M266" s="13"/>
      <c r="N266" s="27"/>
      <c r="O266" s="27"/>
      <c r="P266" s="13"/>
    </row>
    <row r="267" spans="1:16" ht="11.25">
      <c r="A267" s="13"/>
      <c r="B267" s="13"/>
      <c r="C267" s="13"/>
      <c r="D267" s="13"/>
      <c r="E267" s="13"/>
      <c r="F267" s="13"/>
      <c r="G267" s="13"/>
      <c r="H267" s="13"/>
      <c r="I267" s="13"/>
      <c r="J267" s="13"/>
      <c r="K267" s="13"/>
      <c r="L267" s="13"/>
      <c r="M267" s="13"/>
      <c r="N267" s="27"/>
      <c r="O267" s="27"/>
      <c r="P267" s="13"/>
    </row>
    <row r="268" spans="1:16" ht="11.25">
      <c r="A268" s="13"/>
      <c r="B268" s="13"/>
      <c r="C268" s="13"/>
      <c r="D268" s="13"/>
      <c r="E268" s="13"/>
      <c r="F268" s="13"/>
      <c r="G268" s="13"/>
      <c r="H268" s="13"/>
      <c r="I268" s="13"/>
      <c r="J268" s="13"/>
      <c r="K268" s="13"/>
      <c r="L268" s="13"/>
      <c r="M268" s="13"/>
      <c r="N268" s="27"/>
      <c r="O268" s="27"/>
      <c r="P268" s="13"/>
    </row>
    <row r="269" spans="1:16" ht="11.25">
      <c r="A269" s="13"/>
      <c r="B269" s="13"/>
      <c r="C269" s="13"/>
      <c r="D269" s="13"/>
      <c r="E269" s="13"/>
      <c r="F269" s="13"/>
      <c r="G269" s="13"/>
      <c r="H269" s="13"/>
      <c r="I269" s="13"/>
      <c r="J269" s="13"/>
      <c r="K269" s="13"/>
      <c r="L269" s="13"/>
      <c r="M269" s="13"/>
      <c r="N269" s="27"/>
      <c r="O269" s="27"/>
      <c r="P269" s="13"/>
    </row>
    <row r="270" spans="1:16" ht="11.25">
      <c r="A270" s="13"/>
      <c r="B270" s="13"/>
      <c r="C270" s="13"/>
      <c r="D270" s="13"/>
      <c r="E270" s="13"/>
      <c r="F270" s="13"/>
      <c r="G270" s="13"/>
      <c r="H270" s="13"/>
      <c r="I270" s="13"/>
      <c r="J270" s="13"/>
      <c r="K270" s="13"/>
      <c r="L270" s="13"/>
      <c r="M270" s="13"/>
      <c r="N270" s="27"/>
      <c r="O270" s="27"/>
      <c r="P270" s="13"/>
    </row>
    <row r="271" spans="1:16" ht="11.25">
      <c r="A271" s="13"/>
      <c r="B271" s="13"/>
      <c r="C271" s="13"/>
      <c r="D271" s="13"/>
      <c r="E271" s="13"/>
      <c r="F271" s="13"/>
      <c r="G271" s="13"/>
      <c r="H271" s="13"/>
      <c r="I271" s="13"/>
      <c r="J271" s="13"/>
      <c r="K271" s="13"/>
      <c r="L271" s="13"/>
      <c r="M271" s="13"/>
      <c r="N271" s="27"/>
      <c r="O271" s="27"/>
      <c r="P271" s="13"/>
    </row>
    <row r="272" spans="1:16" ht="11.25">
      <c r="A272" s="13"/>
      <c r="B272" s="13"/>
      <c r="C272" s="13"/>
      <c r="D272" s="13"/>
      <c r="E272" s="13"/>
      <c r="F272" s="13"/>
      <c r="G272" s="13"/>
      <c r="H272" s="13"/>
      <c r="I272" s="13"/>
      <c r="J272" s="13"/>
      <c r="K272" s="13"/>
      <c r="L272" s="13"/>
      <c r="M272" s="13"/>
      <c r="N272" s="27"/>
      <c r="O272" s="27"/>
      <c r="P272" s="13"/>
    </row>
    <row r="273" spans="1:16" ht="11.25">
      <c r="A273" s="13"/>
      <c r="B273" s="13"/>
      <c r="C273" s="13"/>
      <c r="D273" s="13"/>
      <c r="E273" s="13"/>
      <c r="F273" s="13"/>
      <c r="G273" s="13"/>
      <c r="H273" s="13"/>
      <c r="I273" s="13"/>
      <c r="J273" s="13"/>
      <c r="K273" s="13"/>
      <c r="L273" s="13"/>
      <c r="M273" s="13"/>
      <c r="N273" s="27"/>
      <c r="O273" s="27"/>
      <c r="P273" s="13"/>
    </row>
    <row r="274" spans="1:16" ht="11.25">
      <c r="A274" s="13"/>
      <c r="B274" s="13"/>
      <c r="C274" s="13"/>
      <c r="D274" s="13"/>
      <c r="E274" s="13"/>
      <c r="F274" s="13"/>
      <c r="G274" s="13"/>
      <c r="H274" s="13"/>
      <c r="I274" s="13"/>
      <c r="J274" s="13"/>
      <c r="K274" s="13"/>
      <c r="L274" s="13"/>
      <c r="M274" s="13"/>
      <c r="N274" s="27"/>
      <c r="O274" s="27"/>
      <c r="P274" s="13"/>
    </row>
    <row r="275" spans="1:16" ht="11.25">
      <c r="A275" s="13"/>
      <c r="B275" s="13"/>
      <c r="C275" s="13"/>
      <c r="D275" s="13"/>
      <c r="E275" s="13"/>
      <c r="F275" s="13"/>
      <c r="G275" s="13"/>
      <c r="H275" s="13"/>
      <c r="I275" s="13"/>
      <c r="J275" s="13"/>
      <c r="K275" s="13"/>
      <c r="L275" s="13"/>
      <c r="M275" s="13"/>
      <c r="N275" s="27"/>
      <c r="O275" s="27"/>
      <c r="P275" s="13"/>
    </row>
    <row r="276" spans="1:16" ht="11.25">
      <c r="A276" s="13"/>
      <c r="B276" s="13"/>
      <c r="C276" s="13"/>
      <c r="D276" s="13"/>
      <c r="E276" s="13"/>
      <c r="F276" s="13"/>
      <c r="G276" s="13"/>
      <c r="H276" s="13"/>
      <c r="I276" s="13"/>
      <c r="J276" s="13"/>
      <c r="K276" s="13"/>
      <c r="L276" s="13"/>
      <c r="M276" s="13"/>
      <c r="N276" s="27"/>
      <c r="O276" s="27"/>
      <c r="P276" s="13"/>
    </row>
    <row r="277" spans="1:16" ht="11.25">
      <c r="A277" s="13"/>
      <c r="B277" s="13"/>
      <c r="C277" s="13"/>
      <c r="D277" s="13"/>
      <c r="E277" s="13"/>
      <c r="F277" s="13"/>
      <c r="G277" s="13"/>
      <c r="H277" s="13"/>
      <c r="I277" s="13"/>
      <c r="J277" s="13"/>
      <c r="K277" s="13"/>
      <c r="L277" s="13"/>
      <c r="M277" s="13"/>
      <c r="N277" s="27"/>
      <c r="O277" s="27"/>
      <c r="P277" s="13"/>
    </row>
    <row r="278" spans="1:16" ht="11.25">
      <c r="A278" s="13"/>
      <c r="B278" s="13"/>
      <c r="C278" s="13"/>
      <c r="D278" s="13"/>
      <c r="E278" s="13"/>
      <c r="F278" s="13"/>
      <c r="G278" s="13"/>
      <c r="H278" s="13"/>
      <c r="I278" s="13"/>
      <c r="J278" s="13"/>
      <c r="K278" s="13"/>
      <c r="L278" s="13"/>
      <c r="M278" s="13"/>
      <c r="N278" s="27"/>
      <c r="O278" s="27"/>
      <c r="P278" s="13"/>
    </row>
    <row r="279" spans="1:16" ht="11.25">
      <c r="A279" s="13"/>
      <c r="B279" s="13"/>
      <c r="C279" s="13"/>
      <c r="D279" s="13"/>
      <c r="E279" s="13"/>
      <c r="F279" s="13"/>
      <c r="G279" s="13"/>
      <c r="H279" s="13"/>
      <c r="I279" s="13"/>
      <c r="J279" s="13"/>
      <c r="K279" s="13"/>
      <c r="L279" s="13"/>
      <c r="M279" s="13"/>
      <c r="N279" s="27"/>
      <c r="O279" s="27"/>
      <c r="P279" s="13"/>
    </row>
    <row r="280" spans="1:16" ht="11.25">
      <c r="A280" s="13"/>
      <c r="B280" s="13"/>
      <c r="C280" s="13"/>
      <c r="D280" s="13"/>
      <c r="E280" s="13"/>
      <c r="F280" s="13"/>
      <c r="G280" s="13"/>
      <c r="H280" s="13"/>
      <c r="I280" s="13"/>
      <c r="J280" s="13"/>
      <c r="K280" s="13"/>
      <c r="L280" s="13"/>
      <c r="M280" s="13"/>
      <c r="N280" s="27"/>
      <c r="O280" s="27"/>
      <c r="P280" s="13"/>
    </row>
    <row r="281" spans="1:16" ht="11.25">
      <c r="A281" s="13"/>
      <c r="B281" s="13"/>
      <c r="C281" s="13"/>
      <c r="D281" s="13"/>
      <c r="E281" s="13"/>
      <c r="F281" s="13"/>
      <c r="G281" s="13"/>
      <c r="H281" s="13"/>
      <c r="I281" s="13"/>
      <c r="J281" s="13"/>
      <c r="K281" s="13"/>
      <c r="L281" s="13"/>
      <c r="M281" s="13"/>
      <c r="N281" s="27"/>
      <c r="O281" s="27"/>
      <c r="P281" s="13"/>
    </row>
    <row r="282" spans="1:16" ht="11.25">
      <c r="A282" s="13"/>
      <c r="B282" s="13"/>
      <c r="C282" s="13"/>
      <c r="D282" s="13"/>
      <c r="E282" s="13"/>
      <c r="F282" s="13"/>
      <c r="G282" s="13"/>
      <c r="H282" s="13"/>
      <c r="I282" s="13"/>
      <c r="J282" s="13"/>
      <c r="K282" s="13"/>
      <c r="L282" s="13"/>
      <c r="M282" s="13"/>
      <c r="N282" s="27"/>
      <c r="O282" s="27"/>
      <c r="P282" s="13"/>
    </row>
    <row r="283" spans="1:16" ht="11.25">
      <c r="A283" s="13"/>
      <c r="B283" s="13"/>
      <c r="C283" s="13"/>
      <c r="D283" s="13"/>
      <c r="E283" s="13"/>
      <c r="F283" s="13"/>
      <c r="G283" s="13"/>
      <c r="H283" s="13"/>
      <c r="I283" s="13"/>
      <c r="J283" s="13"/>
      <c r="K283" s="13"/>
      <c r="L283" s="13"/>
      <c r="M283" s="13"/>
      <c r="N283" s="27"/>
      <c r="O283" s="27"/>
      <c r="P283" s="13"/>
    </row>
    <row r="284" spans="1:16" ht="11.25">
      <c r="A284" s="13"/>
      <c r="B284" s="13"/>
      <c r="C284" s="13"/>
      <c r="D284" s="13"/>
      <c r="E284" s="13"/>
      <c r="F284" s="13"/>
      <c r="G284" s="13"/>
      <c r="H284" s="13"/>
      <c r="I284" s="13"/>
      <c r="J284" s="13"/>
      <c r="K284" s="13"/>
      <c r="L284" s="13"/>
      <c r="M284" s="13"/>
      <c r="N284" s="27"/>
      <c r="O284" s="27"/>
      <c r="P284" s="13"/>
    </row>
    <row r="285" spans="1:16" ht="11.25">
      <c r="A285" s="13"/>
      <c r="B285" s="13"/>
      <c r="C285" s="13"/>
      <c r="D285" s="13"/>
      <c r="E285" s="13"/>
      <c r="F285" s="13"/>
      <c r="G285" s="13"/>
      <c r="H285" s="13"/>
      <c r="I285" s="13"/>
      <c r="J285" s="13"/>
      <c r="K285" s="13"/>
      <c r="L285" s="13"/>
      <c r="M285" s="13"/>
      <c r="N285" s="27"/>
      <c r="O285" s="27"/>
      <c r="P285" s="13"/>
    </row>
    <row r="286" spans="1:16" ht="11.25">
      <c r="A286" s="13"/>
      <c r="B286" s="13"/>
      <c r="C286" s="13"/>
      <c r="D286" s="13"/>
      <c r="E286" s="13"/>
      <c r="F286" s="13"/>
      <c r="G286" s="13"/>
      <c r="H286" s="13"/>
      <c r="I286" s="13"/>
      <c r="J286" s="13"/>
      <c r="K286" s="13"/>
      <c r="L286" s="13"/>
      <c r="M286" s="13"/>
      <c r="N286" s="27"/>
      <c r="O286" s="27"/>
      <c r="P286" s="13"/>
    </row>
    <row r="287" spans="1:16" ht="11.25">
      <c r="A287" s="13"/>
      <c r="B287" s="13"/>
      <c r="C287" s="13"/>
      <c r="D287" s="13"/>
      <c r="E287" s="13"/>
      <c r="F287" s="13"/>
      <c r="G287" s="13"/>
      <c r="H287" s="13"/>
      <c r="I287" s="13"/>
      <c r="J287" s="13"/>
      <c r="K287" s="13"/>
      <c r="L287" s="13"/>
      <c r="M287" s="13"/>
      <c r="N287" s="27"/>
      <c r="O287" s="27"/>
      <c r="P287" s="13"/>
    </row>
    <row r="288" spans="1:16" ht="11.25">
      <c r="A288" s="13"/>
      <c r="B288" s="13"/>
      <c r="C288" s="13"/>
      <c r="D288" s="13"/>
      <c r="E288" s="13"/>
      <c r="F288" s="13"/>
      <c r="G288" s="13"/>
      <c r="H288" s="13"/>
      <c r="I288" s="13"/>
      <c r="J288" s="13"/>
      <c r="K288" s="13"/>
      <c r="L288" s="13"/>
      <c r="M288" s="13"/>
      <c r="N288" s="27"/>
      <c r="O288" s="27"/>
      <c r="P288" s="13"/>
    </row>
    <row r="289" spans="1:16" ht="11.25">
      <c r="A289" s="13"/>
      <c r="B289" s="13"/>
      <c r="C289" s="13"/>
      <c r="D289" s="13"/>
      <c r="E289" s="13"/>
      <c r="F289" s="13"/>
      <c r="G289" s="13"/>
      <c r="H289" s="13"/>
      <c r="I289" s="13"/>
      <c r="J289" s="13"/>
      <c r="K289" s="13"/>
      <c r="L289" s="13"/>
      <c r="M289" s="13"/>
      <c r="N289" s="27"/>
      <c r="O289" s="27"/>
      <c r="P289" s="13"/>
    </row>
    <row r="290" spans="1:16" ht="11.25">
      <c r="A290" s="13"/>
      <c r="B290" s="13"/>
      <c r="C290" s="13"/>
      <c r="D290" s="13"/>
      <c r="E290" s="13"/>
      <c r="F290" s="13"/>
      <c r="G290" s="13"/>
      <c r="H290" s="13"/>
      <c r="I290" s="13"/>
      <c r="J290" s="13"/>
      <c r="K290" s="13"/>
      <c r="L290" s="13"/>
      <c r="M290" s="13"/>
      <c r="N290" s="27"/>
      <c r="O290" s="27"/>
      <c r="P290" s="13"/>
    </row>
    <row r="291" spans="1:16" ht="11.25">
      <c r="A291" s="13"/>
      <c r="B291" s="13"/>
      <c r="C291" s="13"/>
      <c r="D291" s="13"/>
      <c r="E291" s="13"/>
      <c r="F291" s="13"/>
      <c r="G291" s="13"/>
      <c r="H291" s="13"/>
      <c r="I291" s="13"/>
      <c r="J291" s="13"/>
      <c r="K291" s="13"/>
      <c r="L291" s="13"/>
      <c r="M291" s="13"/>
      <c r="N291" s="27"/>
      <c r="O291" s="27"/>
      <c r="P291" s="13"/>
    </row>
    <row r="292" spans="1:16" ht="11.25">
      <c r="A292" s="13"/>
      <c r="B292" s="13"/>
      <c r="C292" s="13"/>
      <c r="D292" s="13"/>
      <c r="E292" s="13"/>
      <c r="F292" s="13"/>
      <c r="G292" s="13"/>
      <c r="H292" s="13"/>
      <c r="I292" s="13"/>
      <c r="J292" s="13"/>
      <c r="K292" s="13"/>
      <c r="L292" s="13"/>
      <c r="M292" s="13"/>
      <c r="N292" s="27"/>
      <c r="O292" s="27"/>
      <c r="P292" s="13"/>
    </row>
    <row r="293" spans="1:16" ht="11.25">
      <c r="A293" s="13"/>
      <c r="B293" s="13"/>
      <c r="C293" s="13"/>
      <c r="D293" s="13"/>
      <c r="E293" s="13"/>
      <c r="F293" s="13"/>
      <c r="G293" s="13"/>
      <c r="H293" s="13"/>
      <c r="I293" s="13"/>
      <c r="J293" s="13"/>
      <c r="K293" s="13"/>
      <c r="L293" s="13"/>
      <c r="M293" s="13"/>
      <c r="N293" s="27"/>
      <c r="O293" s="27"/>
      <c r="P293" s="13"/>
    </row>
    <row r="294" spans="1:16" ht="11.25">
      <c r="A294" s="13"/>
      <c r="B294" s="13"/>
      <c r="C294" s="13"/>
      <c r="D294" s="13"/>
      <c r="E294" s="13"/>
      <c r="F294" s="13"/>
      <c r="G294" s="13"/>
      <c r="H294" s="13"/>
      <c r="I294" s="13"/>
      <c r="J294" s="13"/>
      <c r="K294" s="13"/>
      <c r="L294" s="13"/>
      <c r="M294" s="13"/>
      <c r="N294" s="27"/>
      <c r="O294" s="27"/>
      <c r="P294" s="13"/>
    </row>
    <row r="295" spans="1:16" ht="11.25">
      <c r="A295" s="13"/>
      <c r="B295" s="13"/>
      <c r="C295" s="13"/>
      <c r="D295" s="13"/>
      <c r="E295" s="13"/>
      <c r="F295" s="13"/>
      <c r="G295" s="13"/>
      <c r="H295" s="13"/>
      <c r="I295" s="13"/>
      <c r="J295" s="13"/>
      <c r="K295" s="13"/>
      <c r="L295" s="13"/>
      <c r="M295" s="13"/>
      <c r="N295" s="27"/>
      <c r="O295" s="27"/>
      <c r="P295" s="13"/>
    </row>
    <row r="296" spans="1:16" ht="11.25">
      <c r="A296" s="13"/>
      <c r="B296" s="13"/>
      <c r="C296" s="13"/>
      <c r="D296" s="13"/>
      <c r="E296" s="13"/>
      <c r="F296" s="13"/>
      <c r="G296" s="13"/>
      <c r="H296" s="13"/>
      <c r="I296" s="13"/>
      <c r="J296" s="13"/>
      <c r="K296" s="13"/>
      <c r="L296" s="13"/>
      <c r="M296" s="13"/>
      <c r="N296" s="27"/>
      <c r="O296" s="27"/>
      <c r="P296" s="13"/>
    </row>
    <row r="297" spans="1:16" ht="11.25">
      <c r="A297" s="13"/>
      <c r="B297" s="13"/>
      <c r="C297" s="13"/>
      <c r="D297" s="13"/>
      <c r="E297" s="13"/>
      <c r="F297" s="13"/>
      <c r="G297" s="13"/>
      <c r="H297" s="13"/>
      <c r="I297" s="13"/>
      <c r="J297" s="13"/>
      <c r="K297" s="13"/>
      <c r="L297" s="13"/>
      <c r="M297" s="13"/>
      <c r="N297" s="27"/>
      <c r="O297" s="27"/>
      <c r="P297" s="13"/>
    </row>
    <row r="298" spans="1:16" ht="11.25">
      <c r="A298" s="13"/>
      <c r="B298" s="13"/>
      <c r="C298" s="13"/>
      <c r="D298" s="13"/>
      <c r="E298" s="13"/>
      <c r="F298" s="13"/>
      <c r="G298" s="13"/>
      <c r="H298" s="13"/>
      <c r="I298" s="13"/>
      <c r="J298" s="13"/>
      <c r="K298" s="13"/>
      <c r="L298" s="13"/>
      <c r="M298" s="13"/>
      <c r="N298" s="27"/>
      <c r="O298" s="27"/>
      <c r="P298" s="13"/>
    </row>
    <row r="299" spans="1:16" ht="11.25">
      <c r="A299" s="13"/>
      <c r="B299" s="13"/>
      <c r="C299" s="13"/>
      <c r="D299" s="13"/>
      <c r="E299" s="13"/>
      <c r="F299" s="13"/>
      <c r="G299" s="13"/>
      <c r="H299" s="13"/>
      <c r="I299" s="13"/>
      <c r="J299" s="13"/>
      <c r="K299" s="13"/>
      <c r="L299" s="13"/>
      <c r="M299" s="13"/>
      <c r="N299" s="27"/>
      <c r="O299" s="27"/>
      <c r="P299" s="13"/>
    </row>
    <row r="300" spans="1:16" ht="11.25">
      <c r="A300" s="13"/>
      <c r="B300" s="13"/>
      <c r="C300" s="13"/>
      <c r="D300" s="13"/>
      <c r="E300" s="13"/>
      <c r="F300" s="13"/>
      <c r="G300" s="13"/>
      <c r="H300" s="13"/>
      <c r="I300" s="13"/>
      <c r="J300" s="13"/>
      <c r="K300" s="13"/>
      <c r="L300" s="13"/>
      <c r="M300" s="13"/>
      <c r="N300" s="27"/>
      <c r="O300" s="27"/>
      <c r="P300" s="13"/>
    </row>
    <row r="301" spans="1:16" ht="11.25">
      <c r="A301" s="13"/>
      <c r="B301" s="13"/>
      <c r="C301" s="13"/>
      <c r="D301" s="13"/>
      <c r="E301" s="13"/>
      <c r="F301" s="13"/>
      <c r="G301" s="13"/>
      <c r="H301" s="13"/>
      <c r="I301" s="13"/>
      <c r="J301" s="13"/>
      <c r="K301" s="13"/>
      <c r="L301" s="13"/>
      <c r="M301" s="13"/>
      <c r="N301" s="27"/>
      <c r="O301" s="27"/>
      <c r="P301" s="13"/>
    </row>
    <row r="302" spans="1:16" ht="11.25">
      <c r="A302" s="13"/>
      <c r="B302" s="13"/>
      <c r="C302" s="13"/>
      <c r="D302" s="13"/>
      <c r="E302" s="13"/>
      <c r="F302" s="13"/>
      <c r="G302" s="13"/>
      <c r="H302" s="13"/>
      <c r="I302" s="13"/>
      <c r="J302" s="13"/>
      <c r="K302" s="13"/>
      <c r="L302" s="13"/>
      <c r="M302" s="13"/>
      <c r="N302" s="27"/>
      <c r="O302" s="27"/>
      <c r="P302" s="13"/>
    </row>
    <row r="303" spans="1:16" ht="11.25">
      <c r="A303" s="13"/>
      <c r="B303" s="13"/>
      <c r="C303" s="13"/>
      <c r="D303" s="13"/>
      <c r="E303" s="13"/>
      <c r="F303" s="13"/>
      <c r="G303" s="13"/>
      <c r="H303" s="13"/>
      <c r="I303" s="13"/>
      <c r="J303" s="13"/>
      <c r="K303" s="13"/>
      <c r="L303" s="13"/>
      <c r="M303" s="13"/>
      <c r="N303" s="27"/>
      <c r="O303" s="27"/>
      <c r="P303" s="13"/>
    </row>
    <row r="304" spans="1:16" ht="11.25">
      <c r="A304" s="13"/>
      <c r="B304" s="13"/>
      <c r="C304" s="13"/>
      <c r="D304" s="13"/>
      <c r="E304" s="13"/>
      <c r="F304" s="13"/>
      <c r="G304" s="13"/>
      <c r="H304" s="13"/>
      <c r="I304" s="13"/>
      <c r="J304" s="13"/>
      <c r="K304" s="13"/>
      <c r="L304" s="13"/>
      <c r="M304" s="13"/>
      <c r="N304" s="27"/>
      <c r="O304" s="27"/>
      <c r="P304" s="13"/>
    </row>
    <row r="305" spans="1:16" ht="11.25">
      <c r="A305" s="13"/>
      <c r="B305" s="13"/>
      <c r="C305" s="13"/>
      <c r="D305" s="13"/>
      <c r="E305" s="13"/>
      <c r="F305" s="13"/>
      <c r="G305" s="13"/>
      <c r="H305" s="13"/>
      <c r="I305" s="13"/>
      <c r="J305" s="13"/>
      <c r="K305" s="13"/>
      <c r="L305" s="13"/>
      <c r="M305" s="13"/>
      <c r="N305" s="27"/>
      <c r="O305" s="27"/>
      <c r="P305" s="13"/>
    </row>
    <row r="306" spans="1:16" ht="11.25">
      <c r="A306" s="13"/>
      <c r="B306" s="13"/>
      <c r="C306" s="13"/>
      <c r="D306" s="13"/>
      <c r="E306" s="13"/>
      <c r="F306" s="13"/>
      <c r="G306" s="13"/>
      <c r="H306" s="13"/>
      <c r="I306" s="13"/>
      <c r="J306" s="13"/>
      <c r="K306" s="13"/>
      <c r="L306" s="13"/>
      <c r="M306" s="13"/>
      <c r="N306" s="27"/>
      <c r="O306" s="27"/>
      <c r="P306" s="13"/>
    </row>
    <row r="307" spans="1:16" ht="11.25">
      <c r="A307" s="13"/>
      <c r="B307" s="13"/>
      <c r="C307" s="13"/>
      <c r="D307" s="13"/>
      <c r="E307" s="13"/>
      <c r="F307" s="13"/>
      <c r="G307" s="13"/>
      <c r="H307" s="13"/>
      <c r="I307" s="13"/>
      <c r="J307" s="13"/>
      <c r="K307" s="13"/>
      <c r="L307" s="13"/>
      <c r="M307" s="13"/>
      <c r="N307" s="27"/>
      <c r="O307" s="27"/>
      <c r="P307" s="13"/>
    </row>
    <row r="308" spans="1:16" ht="11.25">
      <c r="A308" s="13"/>
      <c r="B308" s="13"/>
      <c r="C308" s="13"/>
      <c r="D308" s="13"/>
      <c r="E308" s="13"/>
      <c r="F308" s="13"/>
      <c r="G308" s="13"/>
      <c r="H308" s="13"/>
      <c r="I308" s="13"/>
      <c r="J308" s="13"/>
      <c r="K308" s="13"/>
      <c r="L308" s="13"/>
      <c r="M308" s="13"/>
      <c r="N308" s="27"/>
      <c r="O308" s="27"/>
      <c r="P308" s="13"/>
    </row>
    <row r="309" spans="1:16" ht="11.25">
      <c r="A309" s="13"/>
      <c r="B309" s="13"/>
      <c r="C309" s="13"/>
      <c r="D309" s="13"/>
      <c r="E309" s="13"/>
      <c r="F309" s="13"/>
      <c r="G309" s="13"/>
      <c r="H309" s="13"/>
      <c r="I309" s="13"/>
      <c r="J309" s="13"/>
      <c r="K309" s="13"/>
      <c r="L309" s="13"/>
      <c r="M309" s="13"/>
      <c r="N309" s="27"/>
      <c r="O309" s="27"/>
      <c r="P309" s="13"/>
    </row>
    <row r="310" spans="1:16" ht="11.25">
      <c r="A310" s="13"/>
      <c r="B310" s="13"/>
      <c r="C310" s="13"/>
      <c r="D310" s="13"/>
      <c r="E310" s="13"/>
      <c r="F310" s="13"/>
      <c r="G310" s="13"/>
      <c r="H310" s="13"/>
      <c r="I310" s="13"/>
      <c r="J310" s="13"/>
      <c r="K310" s="13"/>
      <c r="L310" s="13"/>
      <c r="M310" s="13"/>
      <c r="N310" s="27"/>
      <c r="O310" s="27"/>
      <c r="P310" s="13"/>
    </row>
    <row r="311" spans="1:16" ht="11.25">
      <c r="A311" s="13"/>
      <c r="B311" s="13"/>
      <c r="C311" s="13"/>
      <c r="D311" s="13"/>
      <c r="E311" s="13"/>
      <c r="F311" s="13"/>
      <c r="G311" s="13"/>
      <c r="H311" s="13"/>
      <c r="I311" s="13"/>
      <c r="J311" s="13"/>
      <c r="K311" s="13"/>
      <c r="L311" s="13"/>
      <c r="M311" s="13"/>
      <c r="N311" s="27"/>
      <c r="O311" s="27"/>
      <c r="P311" s="13"/>
    </row>
    <row r="312" spans="1:16" ht="11.25">
      <c r="A312" s="13"/>
      <c r="B312" s="13"/>
      <c r="C312" s="13"/>
      <c r="D312" s="13"/>
      <c r="E312" s="13"/>
      <c r="F312" s="13"/>
      <c r="G312" s="13"/>
      <c r="H312" s="13"/>
      <c r="I312" s="13"/>
      <c r="J312" s="13"/>
      <c r="K312" s="13"/>
      <c r="L312" s="13"/>
      <c r="M312" s="13"/>
      <c r="N312" s="27"/>
      <c r="O312" s="27"/>
      <c r="P312" s="13"/>
    </row>
    <row r="313" spans="1:16" ht="11.25">
      <c r="A313" s="13"/>
      <c r="B313" s="13"/>
      <c r="C313" s="13"/>
      <c r="D313" s="13"/>
      <c r="E313" s="13"/>
      <c r="F313" s="13"/>
      <c r="G313" s="13"/>
      <c r="H313" s="13"/>
      <c r="I313" s="13"/>
      <c r="J313" s="13"/>
      <c r="K313" s="13"/>
      <c r="L313" s="13"/>
      <c r="M313" s="13"/>
      <c r="N313" s="27"/>
      <c r="O313" s="27"/>
      <c r="P313" s="13"/>
    </row>
    <row r="314" spans="1:16" ht="11.25">
      <c r="A314" s="13"/>
      <c r="B314" s="13"/>
      <c r="C314" s="13"/>
      <c r="D314" s="13"/>
      <c r="E314" s="13"/>
      <c r="F314" s="13"/>
      <c r="G314" s="13"/>
      <c r="H314" s="13"/>
      <c r="I314" s="13"/>
      <c r="J314" s="13"/>
      <c r="K314" s="13"/>
      <c r="L314" s="13"/>
      <c r="M314" s="13"/>
      <c r="N314" s="27"/>
      <c r="O314" s="27"/>
      <c r="P314" s="13"/>
    </row>
    <row r="315" spans="1:16" ht="11.25">
      <c r="A315" s="13"/>
      <c r="B315" s="13"/>
      <c r="C315" s="13"/>
      <c r="D315" s="13"/>
      <c r="E315" s="13"/>
      <c r="F315" s="13"/>
      <c r="G315" s="13"/>
      <c r="H315" s="13"/>
      <c r="I315" s="13"/>
      <c r="J315" s="13"/>
      <c r="K315" s="13"/>
      <c r="L315" s="13"/>
      <c r="M315" s="13"/>
      <c r="N315" s="27"/>
      <c r="O315" s="27"/>
      <c r="P315" s="13"/>
    </row>
    <row r="316" spans="1:16" ht="11.25">
      <c r="A316" s="13"/>
      <c r="B316" s="13"/>
      <c r="C316" s="13"/>
      <c r="D316" s="13"/>
      <c r="E316" s="13"/>
      <c r="F316" s="13"/>
      <c r="G316" s="13"/>
      <c r="H316" s="13"/>
      <c r="I316" s="13"/>
      <c r="J316" s="13"/>
      <c r="K316" s="13"/>
      <c r="L316" s="13"/>
      <c r="M316" s="13"/>
      <c r="N316" s="27"/>
      <c r="O316" s="27"/>
      <c r="P316" s="13"/>
    </row>
    <row r="317" spans="1:16" ht="11.25">
      <c r="A317" s="13"/>
      <c r="B317" s="13"/>
      <c r="C317" s="13"/>
      <c r="D317" s="13"/>
      <c r="E317" s="13"/>
      <c r="F317" s="13"/>
      <c r="G317" s="13"/>
      <c r="H317" s="13"/>
      <c r="I317" s="13"/>
      <c r="J317" s="13"/>
      <c r="K317" s="13"/>
      <c r="L317" s="13"/>
      <c r="M317" s="13"/>
      <c r="N317" s="27"/>
      <c r="O317" s="27"/>
      <c r="P317" s="13"/>
    </row>
    <row r="318" spans="1:16" ht="11.25">
      <c r="A318" s="13"/>
      <c r="B318" s="13"/>
      <c r="C318" s="13"/>
      <c r="D318" s="13"/>
      <c r="E318" s="13"/>
      <c r="F318" s="13"/>
      <c r="G318" s="13"/>
      <c r="H318" s="13"/>
      <c r="I318" s="13"/>
      <c r="J318" s="13"/>
      <c r="K318" s="13"/>
      <c r="L318" s="13"/>
      <c r="M318" s="13"/>
      <c r="N318" s="27"/>
      <c r="O318" s="27"/>
      <c r="P318" s="13"/>
    </row>
    <row r="319" spans="1:16" ht="11.25">
      <c r="A319" s="13"/>
      <c r="B319" s="13"/>
      <c r="C319" s="13"/>
      <c r="D319" s="13"/>
      <c r="E319" s="13"/>
      <c r="F319" s="13"/>
      <c r="G319" s="13"/>
      <c r="H319" s="13"/>
      <c r="I319" s="13"/>
      <c r="J319" s="13"/>
      <c r="K319" s="13"/>
      <c r="L319" s="13"/>
      <c r="M319" s="13"/>
      <c r="N319" s="27"/>
      <c r="O319" s="27"/>
      <c r="P319" s="13"/>
    </row>
    <row r="320" spans="1:16" ht="11.25">
      <c r="A320" s="13"/>
      <c r="B320" s="13"/>
      <c r="C320" s="13"/>
      <c r="D320" s="13"/>
      <c r="E320" s="13"/>
      <c r="F320" s="13"/>
      <c r="G320" s="13"/>
      <c r="H320" s="13"/>
      <c r="I320" s="13"/>
      <c r="J320" s="13"/>
      <c r="K320" s="13"/>
      <c r="L320" s="13"/>
      <c r="M320" s="13"/>
      <c r="N320" s="27"/>
      <c r="O320" s="27"/>
      <c r="P320" s="13"/>
    </row>
    <row r="321" spans="1:16" ht="11.25">
      <c r="A321" s="13"/>
      <c r="B321" s="13"/>
      <c r="C321" s="13"/>
      <c r="D321" s="13"/>
      <c r="E321" s="13"/>
      <c r="F321" s="13"/>
      <c r="G321" s="13"/>
      <c r="H321" s="13"/>
      <c r="I321" s="13"/>
      <c r="J321" s="13"/>
      <c r="K321" s="13"/>
      <c r="L321" s="13"/>
      <c r="M321" s="13"/>
      <c r="N321" s="27"/>
      <c r="O321" s="27"/>
      <c r="P321" s="13"/>
    </row>
    <row r="322" spans="1:16" ht="11.25">
      <c r="A322" s="13"/>
      <c r="B322" s="13"/>
      <c r="C322" s="13"/>
      <c r="D322" s="13"/>
      <c r="E322" s="13"/>
      <c r="F322" s="13"/>
      <c r="G322" s="13"/>
      <c r="H322" s="13"/>
      <c r="I322" s="13"/>
      <c r="J322" s="13"/>
      <c r="K322" s="13"/>
      <c r="L322" s="13"/>
      <c r="M322" s="13"/>
      <c r="N322" s="27"/>
      <c r="O322" s="27"/>
      <c r="P322" s="13"/>
    </row>
    <row r="323" spans="1:16" ht="11.25">
      <c r="A323" s="13"/>
      <c r="B323" s="13"/>
      <c r="C323" s="13"/>
      <c r="D323" s="13"/>
      <c r="E323" s="13"/>
      <c r="F323" s="13"/>
      <c r="G323" s="13"/>
      <c r="H323" s="13"/>
      <c r="I323" s="13"/>
      <c r="J323" s="13"/>
      <c r="K323" s="13"/>
      <c r="L323" s="13"/>
      <c r="M323" s="13"/>
      <c r="N323" s="27"/>
      <c r="O323" s="27"/>
      <c r="P323" s="13"/>
    </row>
    <row r="324" spans="1:16" ht="11.25">
      <c r="A324" s="13"/>
      <c r="B324" s="13"/>
      <c r="C324" s="13"/>
      <c r="D324" s="13"/>
      <c r="E324" s="13"/>
      <c r="F324" s="13"/>
      <c r="G324" s="13"/>
      <c r="H324" s="13"/>
      <c r="I324" s="13"/>
      <c r="J324" s="13"/>
      <c r="K324" s="13"/>
      <c r="L324" s="13"/>
      <c r="M324" s="13"/>
      <c r="N324" s="27"/>
      <c r="O324" s="27"/>
      <c r="P324" s="13"/>
    </row>
    <row r="325" spans="1:16" ht="11.25">
      <c r="A325" s="13"/>
      <c r="B325" s="13"/>
      <c r="C325" s="13"/>
      <c r="D325" s="13"/>
      <c r="E325" s="13"/>
      <c r="F325" s="13"/>
      <c r="G325" s="13"/>
      <c r="H325" s="13"/>
      <c r="I325" s="13"/>
      <c r="J325" s="13"/>
      <c r="K325" s="13"/>
      <c r="L325" s="13"/>
      <c r="M325" s="13"/>
      <c r="N325" s="27"/>
      <c r="O325" s="27"/>
      <c r="P325" s="13"/>
    </row>
    <row r="326" spans="1:16" ht="11.25">
      <c r="A326" s="13"/>
      <c r="B326" s="13"/>
      <c r="C326" s="13"/>
      <c r="D326" s="13"/>
      <c r="E326" s="13"/>
      <c r="F326" s="13"/>
      <c r="G326" s="13"/>
      <c r="H326" s="13"/>
      <c r="I326" s="13"/>
      <c r="J326" s="13"/>
      <c r="K326" s="13"/>
      <c r="L326" s="13"/>
      <c r="M326" s="13"/>
      <c r="N326" s="27"/>
      <c r="O326" s="27"/>
      <c r="P326" s="13"/>
    </row>
    <row r="327" spans="1:16" ht="11.25">
      <c r="A327" s="13"/>
      <c r="B327" s="13"/>
      <c r="C327" s="13"/>
      <c r="D327" s="13"/>
      <c r="E327" s="13"/>
      <c r="F327" s="13"/>
      <c r="G327" s="13"/>
      <c r="H327" s="13"/>
      <c r="I327" s="13"/>
      <c r="J327" s="13"/>
      <c r="K327" s="13"/>
      <c r="L327" s="13"/>
      <c r="M327" s="13"/>
      <c r="N327" s="27"/>
      <c r="O327" s="27"/>
      <c r="P327" s="13"/>
    </row>
    <row r="328" spans="1:16" ht="11.25">
      <c r="A328" s="13"/>
      <c r="B328" s="13"/>
      <c r="C328" s="13"/>
      <c r="D328" s="13"/>
      <c r="E328" s="13"/>
      <c r="F328" s="13"/>
      <c r="G328" s="13"/>
      <c r="H328" s="13"/>
      <c r="I328" s="13"/>
      <c r="J328" s="13"/>
      <c r="K328" s="13"/>
      <c r="L328" s="13"/>
      <c r="M328" s="13"/>
      <c r="N328" s="27"/>
      <c r="O328" s="27"/>
      <c r="P328" s="13"/>
    </row>
    <row r="329" spans="1:16" ht="11.25">
      <c r="A329" s="13"/>
      <c r="B329" s="13"/>
      <c r="C329" s="13"/>
      <c r="D329" s="13"/>
      <c r="E329" s="13"/>
      <c r="F329" s="13"/>
      <c r="G329" s="13"/>
      <c r="H329" s="13"/>
      <c r="I329" s="13"/>
      <c r="J329" s="13"/>
      <c r="K329" s="13"/>
      <c r="L329" s="13"/>
      <c r="M329" s="13"/>
      <c r="N329" s="27"/>
      <c r="O329" s="27"/>
      <c r="P329" s="13"/>
    </row>
    <row r="330" spans="1:16" ht="11.25">
      <c r="A330" s="13"/>
      <c r="B330" s="13"/>
      <c r="C330" s="13"/>
      <c r="D330" s="13"/>
      <c r="E330" s="13"/>
      <c r="F330" s="13"/>
      <c r="G330" s="13"/>
      <c r="H330" s="13"/>
      <c r="I330" s="13"/>
      <c r="J330" s="13"/>
      <c r="K330" s="13"/>
      <c r="L330" s="13"/>
      <c r="M330" s="13"/>
      <c r="N330" s="27"/>
      <c r="O330" s="27"/>
      <c r="P330" s="13"/>
    </row>
    <row r="331" spans="1:16" ht="11.25">
      <c r="A331" s="13"/>
      <c r="B331" s="13"/>
      <c r="C331" s="13"/>
      <c r="D331" s="13"/>
      <c r="E331" s="13"/>
      <c r="F331" s="13"/>
      <c r="G331" s="13"/>
      <c r="H331" s="13"/>
      <c r="I331" s="13"/>
      <c r="J331" s="13"/>
      <c r="K331" s="13"/>
      <c r="L331" s="13"/>
      <c r="M331" s="13"/>
      <c r="N331" s="27"/>
      <c r="O331" s="27"/>
      <c r="P331" s="13"/>
    </row>
    <row r="332" spans="1:16" ht="11.25">
      <c r="A332" s="13"/>
      <c r="B332" s="13"/>
      <c r="C332" s="13"/>
      <c r="D332" s="13"/>
      <c r="E332" s="13"/>
      <c r="F332" s="13"/>
      <c r="G332" s="13"/>
      <c r="H332" s="13"/>
      <c r="I332" s="13"/>
      <c r="J332" s="13"/>
      <c r="K332" s="13"/>
      <c r="L332" s="13"/>
      <c r="M332" s="13"/>
      <c r="N332" s="27"/>
      <c r="O332" s="27"/>
      <c r="P332" s="13"/>
    </row>
    <row r="333" spans="1:16" ht="11.25">
      <c r="A333" s="13"/>
      <c r="B333" s="13"/>
      <c r="C333" s="13"/>
      <c r="D333" s="13"/>
      <c r="E333" s="13"/>
      <c r="F333" s="13"/>
      <c r="G333" s="13"/>
      <c r="H333" s="13"/>
      <c r="I333" s="13"/>
      <c r="J333" s="13"/>
      <c r="K333" s="13"/>
      <c r="L333" s="13"/>
      <c r="M333" s="13"/>
      <c r="N333" s="27"/>
      <c r="O333" s="27"/>
      <c r="P333" s="13"/>
    </row>
    <row r="334" spans="1:16" ht="11.25">
      <c r="A334" s="13"/>
      <c r="B334" s="13"/>
      <c r="C334" s="13"/>
      <c r="D334" s="13"/>
      <c r="E334" s="13"/>
      <c r="F334" s="13"/>
      <c r="G334" s="13"/>
      <c r="H334" s="13"/>
      <c r="I334" s="13"/>
      <c r="J334" s="13"/>
      <c r="K334" s="13"/>
      <c r="L334" s="13"/>
      <c r="M334" s="13"/>
      <c r="N334" s="27"/>
      <c r="O334" s="27"/>
      <c r="P334" s="13"/>
    </row>
    <row r="335" spans="1:16" ht="11.25">
      <c r="A335" s="13"/>
      <c r="B335" s="13"/>
      <c r="C335" s="13"/>
      <c r="D335" s="13"/>
      <c r="E335" s="13"/>
      <c r="F335" s="13"/>
      <c r="G335" s="13"/>
      <c r="H335" s="13"/>
      <c r="I335" s="13"/>
      <c r="J335" s="13"/>
      <c r="K335" s="13"/>
      <c r="L335" s="13"/>
      <c r="M335" s="13"/>
      <c r="N335" s="27"/>
      <c r="O335" s="27"/>
      <c r="P335" s="13"/>
    </row>
    <row r="336" spans="1:16" ht="11.25">
      <c r="A336" s="13"/>
      <c r="B336" s="13"/>
      <c r="C336" s="13"/>
      <c r="D336" s="13"/>
      <c r="E336" s="13"/>
      <c r="F336" s="13"/>
      <c r="G336" s="13"/>
      <c r="H336" s="13"/>
      <c r="I336" s="13"/>
      <c r="J336" s="13"/>
      <c r="K336" s="13"/>
      <c r="L336" s="13"/>
      <c r="M336" s="13"/>
      <c r="N336" s="27"/>
      <c r="O336" s="27"/>
      <c r="P336" s="13"/>
    </row>
    <row r="337" spans="1:16" ht="11.25">
      <c r="A337" s="13"/>
      <c r="B337" s="13"/>
      <c r="C337" s="13"/>
      <c r="D337" s="13"/>
      <c r="E337" s="13"/>
      <c r="F337" s="13"/>
      <c r="G337" s="13"/>
      <c r="H337" s="13"/>
      <c r="I337" s="13"/>
      <c r="J337" s="13"/>
      <c r="K337" s="13"/>
      <c r="L337" s="13"/>
      <c r="M337" s="13"/>
      <c r="N337" s="27"/>
      <c r="O337" s="27"/>
      <c r="P337" s="13"/>
    </row>
    <row r="338" spans="1:16" ht="11.25">
      <c r="A338" s="13"/>
      <c r="B338" s="13"/>
      <c r="C338" s="13"/>
      <c r="D338" s="13"/>
      <c r="E338" s="13"/>
      <c r="F338" s="13"/>
      <c r="G338" s="13"/>
      <c r="H338" s="13"/>
      <c r="I338" s="13"/>
      <c r="J338" s="13"/>
      <c r="K338" s="13"/>
      <c r="L338" s="13"/>
      <c r="M338" s="13"/>
      <c r="N338" s="27"/>
      <c r="O338" s="27"/>
      <c r="P338" s="13"/>
    </row>
    <row r="339" spans="1:16" ht="11.25">
      <c r="A339" s="13"/>
      <c r="B339" s="13"/>
      <c r="C339" s="13"/>
      <c r="D339" s="13"/>
      <c r="E339" s="13"/>
      <c r="F339" s="13"/>
      <c r="G339" s="13"/>
      <c r="H339" s="13"/>
      <c r="I339" s="13"/>
      <c r="J339" s="13"/>
      <c r="K339" s="13"/>
      <c r="L339" s="13"/>
      <c r="M339" s="13"/>
      <c r="N339" s="27"/>
      <c r="O339" s="27"/>
      <c r="P339" s="13"/>
    </row>
    <row r="340" spans="1:16" ht="11.25">
      <c r="A340" s="13"/>
      <c r="B340" s="13"/>
      <c r="C340" s="13"/>
      <c r="D340" s="13"/>
      <c r="E340" s="13"/>
      <c r="F340" s="13"/>
      <c r="G340" s="13"/>
      <c r="H340" s="13"/>
      <c r="I340" s="13"/>
      <c r="J340" s="13"/>
      <c r="K340" s="13"/>
      <c r="L340" s="13"/>
      <c r="M340" s="13"/>
      <c r="N340" s="27"/>
      <c r="O340" s="27"/>
      <c r="P340" s="13"/>
    </row>
    <row r="341" spans="1:16" ht="11.25">
      <c r="A341" s="13"/>
      <c r="B341" s="13"/>
      <c r="C341" s="13"/>
      <c r="D341" s="13"/>
      <c r="E341" s="13"/>
      <c r="F341" s="13"/>
      <c r="G341" s="13"/>
      <c r="H341" s="13"/>
      <c r="I341" s="13"/>
      <c r="J341" s="13"/>
      <c r="K341" s="13"/>
      <c r="L341" s="13"/>
      <c r="M341" s="13"/>
      <c r="N341" s="27"/>
      <c r="O341" s="27"/>
      <c r="P341" s="13"/>
    </row>
    <row r="342" spans="1:16" ht="11.25">
      <c r="A342" s="13"/>
      <c r="B342" s="13"/>
      <c r="C342" s="13"/>
      <c r="D342" s="13"/>
      <c r="E342" s="13"/>
      <c r="F342" s="13"/>
      <c r="G342" s="13"/>
      <c r="H342" s="13"/>
      <c r="I342" s="13"/>
      <c r="J342" s="13"/>
      <c r="K342" s="13"/>
      <c r="L342" s="13"/>
      <c r="M342" s="13"/>
      <c r="N342" s="27"/>
      <c r="O342" s="27"/>
      <c r="P342" s="13"/>
    </row>
    <row r="343" spans="1:16" ht="11.25">
      <c r="A343" s="13"/>
      <c r="B343" s="13"/>
      <c r="C343" s="13"/>
      <c r="D343" s="13"/>
      <c r="E343" s="13"/>
      <c r="F343" s="13"/>
      <c r="G343" s="13"/>
      <c r="H343" s="13"/>
      <c r="I343" s="13"/>
      <c r="J343" s="13"/>
      <c r="K343" s="13"/>
      <c r="L343" s="13"/>
      <c r="M343" s="13"/>
      <c r="N343" s="27"/>
      <c r="O343" s="27"/>
      <c r="P343" s="13"/>
    </row>
    <row r="344" spans="1:16" ht="11.25">
      <c r="A344" s="13"/>
      <c r="B344" s="13"/>
      <c r="C344" s="13"/>
      <c r="D344" s="13"/>
      <c r="E344" s="13"/>
      <c r="F344" s="13"/>
      <c r="G344" s="13"/>
      <c r="H344" s="13"/>
      <c r="I344" s="13"/>
      <c r="J344" s="13"/>
      <c r="K344" s="13"/>
      <c r="L344" s="13"/>
      <c r="M344" s="13"/>
      <c r="N344" s="27"/>
      <c r="O344" s="27"/>
      <c r="P344" s="13"/>
    </row>
    <row r="345" spans="1:16" ht="11.25">
      <c r="A345" s="13"/>
      <c r="B345" s="13"/>
      <c r="C345" s="13"/>
      <c r="D345" s="13"/>
      <c r="E345" s="13"/>
      <c r="F345" s="13"/>
      <c r="G345" s="13"/>
      <c r="H345" s="13"/>
      <c r="I345" s="13"/>
      <c r="J345" s="13"/>
      <c r="K345" s="13"/>
      <c r="L345" s="13"/>
      <c r="M345" s="13"/>
      <c r="N345" s="27"/>
      <c r="O345" s="27"/>
      <c r="P345" s="13"/>
    </row>
    <row r="346" spans="1:16" ht="11.25">
      <c r="A346" s="13"/>
      <c r="B346" s="13"/>
      <c r="C346" s="13"/>
      <c r="D346" s="13"/>
      <c r="E346" s="13"/>
      <c r="F346" s="13"/>
      <c r="G346" s="13"/>
      <c r="H346" s="13"/>
      <c r="I346" s="13"/>
      <c r="J346" s="13"/>
      <c r="K346" s="13"/>
      <c r="L346" s="13"/>
      <c r="M346" s="13"/>
      <c r="N346" s="27"/>
      <c r="O346" s="27"/>
      <c r="P346" s="13"/>
    </row>
    <row r="347" spans="1:16" ht="11.25">
      <c r="A347" s="13"/>
      <c r="B347" s="13"/>
      <c r="C347" s="13"/>
      <c r="D347" s="13"/>
      <c r="E347" s="13"/>
      <c r="F347" s="13"/>
      <c r="G347" s="13"/>
      <c r="H347" s="13"/>
      <c r="I347" s="13"/>
      <c r="J347" s="13"/>
      <c r="K347" s="13"/>
      <c r="L347" s="13"/>
      <c r="M347" s="13"/>
      <c r="N347" s="27"/>
      <c r="O347" s="27"/>
      <c r="P347" s="13"/>
    </row>
    <row r="348" spans="1:16" ht="11.25">
      <c r="A348" s="13"/>
      <c r="B348" s="13"/>
      <c r="C348" s="13"/>
      <c r="D348" s="13"/>
      <c r="E348" s="13"/>
      <c r="F348" s="13"/>
      <c r="G348" s="13"/>
      <c r="H348" s="13"/>
      <c r="I348" s="13"/>
      <c r="J348" s="13"/>
      <c r="K348" s="13"/>
      <c r="L348" s="13"/>
      <c r="M348" s="13"/>
      <c r="N348" s="27"/>
      <c r="O348" s="27"/>
      <c r="P348" s="13"/>
    </row>
    <row r="349" spans="1:16" ht="11.25">
      <c r="A349" s="13"/>
      <c r="B349" s="13"/>
      <c r="C349" s="13"/>
      <c r="D349" s="13"/>
      <c r="E349" s="13"/>
      <c r="F349" s="13"/>
      <c r="G349" s="13"/>
      <c r="H349" s="13"/>
      <c r="I349" s="13"/>
      <c r="J349" s="13"/>
      <c r="K349" s="13"/>
      <c r="L349" s="13"/>
      <c r="M349" s="13"/>
      <c r="N349" s="27"/>
      <c r="O349" s="27"/>
      <c r="P349" s="13"/>
    </row>
    <row r="350" spans="1:16" ht="11.25">
      <c r="A350" s="13"/>
      <c r="B350" s="13"/>
      <c r="C350" s="13"/>
      <c r="D350" s="13"/>
      <c r="E350" s="13"/>
      <c r="F350" s="13"/>
      <c r="G350" s="13"/>
      <c r="H350" s="13"/>
      <c r="I350" s="13"/>
      <c r="J350" s="13"/>
      <c r="K350" s="13"/>
      <c r="L350" s="13"/>
      <c r="M350" s="13"/>
      <c r="N350" s="27"/>
      <c r="O350" s="27"/>
      <c r="P350" s="13"/>
    </row>
    <row r="351" spans="1:16" ht="11.25">
      <c r="A351" s="13"/>
      <c r="B351" s="13"/>
      <c r="C351" s="13"/>
      <c r="D351" s="13"/>
      <c r="E351" s="13"/>
      <c r="F351" s="13"/>
      <c r="G351" s="13"/>
      <c r="H351" s="13"/>
      <c r="I351" s="13"/>
      <c r="J351" s="13"/>
      <c r="K351" s="13"/>
      <c r="L351" s="13"/>
      <c r="M351" s="13"/>
      <c r="N351" s="27"/>
      <c r="O351" s="27"/>
      <c r="P351" s="13"/>
    </row>
    <row r="352" spans="1:16" ht="11.25">
      <c r="A352" s="13"/>
      <c r="B352" s="13"/>
      <c r="C352" s="13"/>
      <c r="D352" s="13"/>
      <c r="E352" s="13"/>
      <c r="F352" s="13"/>
      <c r="G352" s="13"/>
      <c r="H352" s="13"/>
      <c r="I352" s="13"/>
      <c r="J352" s="13"/>
      <c r="K352" s="13"/>
      <c r="L352" s="13"/>
      <c r="M352" s="13"/>
      <c r="N352" s="27"/>
      <c r="O352" s="27"/>
      <c r="P352" s="13"/>
    </row>
    <row r="353" spans="1:16" ht="11.25">
      <c r="A353" s="13"/>
      <c r="B353" s="13"/>
      <c r="C353" s="13"/>
      <c r="D353" s="13"/>
      <c r="E353" s="13"/>
      <c r="F353" s="13"/>
      <c r="G353" s="13"/>
      <c r="H353" s="13"/>
      <c r="I353" s="13"/>
      <c r="J353" s="13"/>
      <c r="K353" s="13"/>
      <c r="L353" s="13"/>
      <c r="M353" s="13"/>
      <c r="N353" s="27"/>
      <c r="O353" s="27"/>
      <c r="P353" s="13"/>
    </row>
    <row r="354" spans="1:16" ht="11.25">
      <c r="A354" s="13"/>
      <c r="B354" s="13"/>
      <c r="C354" s="13"/>
      <c r="D354" s="13"/>
      <c r="E354" s="13"/>
      <c r="F354" s="13"/>
      <c r="G354" s="13"/>
      <c r="H354" s="13"/>
      <c r="I354" s="13"/>
      <c r="J354" s="13"/>
      <c r="K354" s="13"/>
      <c r="L354" s="13"/>
      <c r="M354" s="13"/>
      <c r="N354" s="27"/>
      <c r="O354" s="27"/>
      <c r="P354" s="13"/>
    </row>
    <row r="355" spans="1:16" ht="11.25">
      <c r="A355" s="13"/>
      <c r="B355" s="13"/>
      <c r="C355" s="13"/>
      <c r="D355" s="13"/>
      <c r="E355" s="13"/>
      <c r="F355" s="13"/>
      <c r="G355" s="13"/>
      <c r="H355" s="13"/>
      <c r="I355" s="13"/>
      <c r="J355" s="13"/>
      <c r="K355" s="13"/>
      <c r="L355" s="13"/>
      <c r="M355" s="13"/>
      <c r="N355" s="27"/>
      <c r="O355" s="27"/>
      <c r="P355" s="13"/>
    </row>
    <row r="356" spans="1:16" ht="11.25">
      <c r="A356" s="13"/>
      <c r="B356" s="13"/>
      <c r="C356" s="13"/>
      <c r="D356" s="13"/>
      <c r="E356" s="13"/>
      <c r="F356" s="13"/>
      <c r="G356" s="13"/>
      <c r="H356" s="13"/>
      <c r="I356" s="13"/>
      <c r="J356" s="13"/>
      <c r="K356" s="13"/>
      <c r="L356" s="13"/>
      <c r="M356" s="13"/>
      <c r="N356" s="27"/>
      <c r="O356" s="27"/>
      <c r="P356" s="13"/>
    </row>
    <row r="357" spans="1:16" ht="11.25">
      <c r="A357" s="13"/>
      <c r="B357" s="13"/>
      <c r="C357" s="13"/>
      <c r="D357" s="13"/>
      <c r="E357" s="13"/>
      <c r="F357" s="13"/>
      <c r="G357" s="13"/>
      <c r="H357" s="13"/>
      <c r="I357" s="13"/>
      <c r="J357" s="13"/>
      <c r="K357" s="13"/>
      <c r="L357" s="13"/>
      <c r="M357" s="13"/>
      <c r="N357" s="27"/>
      <c r="O357" s="27"/>
      <c r="P357" s="13"/>
    </row>
    <row r="358" spans="1:16" ht="11.25">
      <c r="A358" s="13"/>
      <c r="B358" s="13"/>
      <c r="C358" s="13"/>
      <c r="D358" s="13"/>
      <c r="E358" s="13"/>
      <c r="F358" s="13"/>
      <c r="G358" s="13"/>
      <c r="H358" s="13"/>
      <c r="I358" s="13"/>
      <c r="J358" s="13"/>
      <c r="K358" s="13"/>
      <c r="L358" s="13"/>
      <c r="M358" s="13"/>
      <c r="N358" s="27"/>
      <c r="O358" s="27"/>
      <c r="P358" s="13"/>
    </row>
    <row r="359" spans="1:16" ht="11.25">
      <c r="A359" s="13"/>
      <c r="B359" s="13"/>
      <c r="C359" s="13"/>
      <c r="D359" s="13"/>
      <c r="E359" s="13"/>
      <c r="F359" s="13"/>
      <c r="G359" s="13"/>
      <c r="H359" s="13"/>
      <c r="I359" s="13"/>
      <c r="J359" s="13"/>
      <c r="K359" s="13"/>
      <c r="L359" s="13"/>
      <c r="M359" s="13"/>
      <c r="N359" s="27"/>
      <c r="O359" s="27"/>
      <c r="P359" s="13"/>
    </row>
    <row r="360" spans="1:16" ht="11.25">
      <c r="A360" s="13"/>
      <c r="B360" s="13"/>
      <c r="C360" s="13"/>
      <c r="D360" s="13"/>
      <c r="E360" s="13"/>
      <c r="F360" s="13"/>
      <c r="G360" s="13"/>
      <c r="H360" s="13"/>
      <c r="I360" s="13"/>
      <c r="J360" s="13"/>
      <c r="K360" s="13"/>
      <c r="L360" s="13"/>
      <c r="M360" s="13"/>
      <c r="N360" s="27"/>
      <c r="O360" s="27"/>
      <c r="P360" s="13"/>
    </row>
    <row r="361" spans="1:16" ht="11.25">
      <c r="A361" s="13"/>
      <c r="B361" s="13"/>
      <c r="C361" s="13"/>
      <c r="D361" s="13"/>
      <c r="E361" s="13"/>
      <c r="F361" s="13"/>
      <c r="G361" s="13"/>
      <c r="H361" s="13"/>
      <c r="I361" s="13"/>
      <c r="J361" s="13"/>
      <c r="K361" s="13"/>
      <c r="L361" s="13"/>
      <c r="M361" s="13"/>
      <c r="N361" s="27"/>
      <c r="O361" s="27"/>
      <c r="P361" s="13"/>
    </row>
    <row r="362" spans="1:16" ht="11.25">
      <c r="A362" s="13"/>
      <c r="B362" s="13"/>
      <c r="C362" s="13"/>
      <c r="D362" s="13"/>
      <c r="E362" s="13"/>
      <c r="F362" s="13"/>
      <c r="G362" s="13"/>
      <c r="H362" s="13"/>
      <c r="I362" s="13"/>
      <c r="J362" s="13"/>
      <c r="K362" s="13"/>
      <c r="L362" s="13"/>
      <c r="M362" s="13"/>
      <c r="N362" s="27"/>
      <c r="O362" s="27"/>
      <c r="P362" s="13"/>
    </row>
    <row r="363" spans="1:16" ht="11.25">
      <c r="A363" s="13"/>
      <c r="B363" s="13"/>
      <c r="C363" s="13"/>
      <c r="D363" s="13"/>
      <c r="E363" s="13"/>
      <c r="F363" s="13"/>
      <c r="G363" s="13"/>
      <c r="H363" s="13"/>
      <c r="I363" s="13"/>
      <c r="J363" s="13"/>
      <c r="K363" s="13"/>
      <c r="L363" s="13"/>
      <c r="M363" s="13"/>
      <c r="N363" s="27"/>
      <c r="O363" s="27"/>
      <c r="P363" s="13"/>
    </row>
    <row r="364" spans="1:16" ht="11.25">
      <c r="A364" s="13"/>
      <c r="B364" s="13"/>
      <c r="C364" s="13"/>
      <c r="D364" s="13"/>
      <c r="E364" s="13"/>
      <c r="F364" s="13"/>
      <c r="G364" s="13"/>
      <c r="H364" s="13"/>
      <c r="I364" s="13"/>
      <c r="J364" s="13"/>
      <c r="K364" s="13"/>
      <c r="L364" s="13"/>
      <c r="M364" s="13"/>
      <c r="N364" s="27"/>
      <c r="O364" s="27"/>
      <c r="P364" s="13"/>
    </row>
    <row r="365" spans="1:16" ht="11.25">
      <c r="A365" s="13"/>
      <c r="B365" s="13"/>
      <c r="C365" s="13"/>
      <c r="D365" s="13"/>
      <c r="E365" s="13"/>
      <c r="F365" s="13"/>
      <c r="G365" s="13"/>
      <c r="H365" s="13"/>
      <c r="I365" s="13"/>
      <c r="J365" s="13"/>
      <c r="K365" s="13"/>
      <c r="L365" s="13"/>
      <c r="M365" s="13"/>
      <c r="N365" s="27"/>
      <c r="O365" s="27"/>
      <c r="P365" s="13"/>
    </row>
    <row r="366" spans="1:16" ht="11.25">
      <c r="A366" s="13"/>
      <c r="B366" s="13"/>
      <c r="C366" s="13"/>
      <c r="D366" s="13"/>
      <c r="E366" s="13"/>
      <c r="I366" s="13"/>
      <c r="J366" s="13"/>
      <c r="K366" s="13"/>
      <c r="L366" s="13"/>
      <c r="M366" s="13"/>
      <c r="N366" s="27"/>
      <c r="O366" s="27"/>
      <c r="P366" s="13"/>
    </row>
    <row r="367" spans="1:16" ht="11.25">
      <c r="A367" s="13"/>
      <c r="B367" s="13"/>
      <c r="C367" s="13"/>
      <c r="D367" s="13"/>
      <c r="E367" s="13"/>
      <c r="I367" s="13"/>
      <c r="J367" s="13"/>
      <c r="K367" s="13"/>
      <c r="L367" s="13"/>
      <c r="M367" s="13"/>
      <c r="N367" s="27"/>
      <c r="O367" s="27"/>
      <c r="P367" s="13"/>
    </row>
    <row r="368" spans="1:16" ht="11.25">
      <c r="A368" s="13"/>
      <c r="B368" s="13"/>
      <c r="C368" s="13"/>
      <c r="D368" s="13"/>
      <c r="E368" s="13"/>
      <c r="I368" s="13"/>
      <c r="J368" s="13"/>
      <c r="K368" s="13"/>
      <c r="L368" s="13"/>
      <c r="M368" s="13"/>
      <c r="N368" s="27"/>
      <c r="O368" s="27"/>
      <c r="P368" s="13"/>
    </row>
    <row r="369" spans="1:16" ht="11.25">
      <c r="A369" s="13"/>
      <c r="B369" s="13"/>
      <c r="C369" s="13"/>
      <c r="D369" s="13"/>
      <c r="E369" s="13"/>
      <c r="I369" s="13"/>
      <c r="J369" s="13"/>
      <c r="K369" s="13"/>
      <c r="L369" s="13"/>
      <c r="M369" s="13"/>
      <c r="N369" s="27"/>
      <c r="O369" s="27"/>
      <c r="P369" s="13"/>
    </row>
    <row r="370" spans="1:16" ht="11.25">
      <c r="A370" s="13"/>
      <c r="B370" s="13"/>
      <c r="C370" s="13"/>
      <c r="D370" s="13"/>
      <c r="E370" s="13"/>
      <c r="I370" s="13"/>
      <c r="J370" s="13"/>
      <c r="K370" s="13"/>
      <c r="L370" s="13"/>
      <c r="M370" s="13"/>
      <c r="N370" s="27"/>
      <c r="O370" s="27"/>
      <c r="P370" s="13"/>
    </row>
    <row r="371" spans="1:16" ht="11.25">
      <c r="A371" s="13"/>
      <c r="B371" s="13"/>
      <c r="C371" s="13"/>
      <c r="D371" s="13"/>
      <c r="E371" s="13"/>
      <c r="I371" s="13"/>
      <c r="J371" s="13"/>
      <c r="K371" s="13"/>
      <c r="L371" s="13"/>
      <c r="M371" s="13"/>
      <c r="N371" s="27"/>
      <c r="O371" s="27"/>
      <c r="P371" s="13"/>
    </row>
    <row r="372" spans="1:16" ht="11.25">
      <c r="A372" s="13"/>
      <c r="B372" s="13"/>
      <c r="C372" s="13"/>
      <c r="D372" s="13"/>
      <c r="E372" s="13"/>
      <c r="K372" s="13"/>
      <c r="L372" s="13"/>
      <c r="M372" s="13"/>
      <c r="N372" s="27"/>
      <c r="O372" s="27"/>
      <c r="P372" s="13"/>
    </row>
    <row r="373" spans="1:16" ht="11.25">
      <c r="A373" s="13"/>
      <c r="B373" s="13"/>
      <c r="C373" s="13"/>
      <c r="D373" s="13"/>
      <c r="E373" s="13"/>
      <c r="K373" s="13"/>
      <c r="L373" s="13"/>
      <c r="M373" s="13"/>
      <c r="N373" s="27"/>
      <c r="O373" s="27"/>
      <c r="P373" s="13"/>
    </row>
    <row r="374" spans="1:16" ht="11.25">
      <c r="A374" s="13"/>
      <c r="B374" s="13"/>
      <c r="C374" s="13"/>
      <c r="D374" s="13"/>
      <c r="E374" s="13"/>
      <c r="K374" s="13"/>
      <c r="L374" s="13"/>
      <c r="M374" s="13"/>
      <c r="N374" s="27"/>
      <c r="O374" s="27"/>
      <c r="P374" s="13"/>
    </row>
    <row r="375" spans="1:16" ht="11.25">
      <c r="A375" s="13"/>
      <c r="B375" s="13"/>
      <c r="C375" s="13"/>
      <c r="D375" s="13"/>
      <c r="E375" s="13"/>
      <c r="K375" s="13"/>
      <c r="L375" s="13"/>
      <c r="M375" s="13"/>
      <c r="N375" s="27"/>
      <c r="O375" s="27"/>
      <c r="P375" s="13"/>
    </row>
  </sheetData>
  <sheetProtection/>
  <mergeCells count="133">
    <mergeCell ref="F160:G160"/>
    <mergeCell ref="F161:G161"/>
    <mergeCell ref="F156:G156"/>
    <mergeCell ref="F157:G157"/>
    <mergeCell ref="F158:G158"/>
    <mergeCell ref="F159:G159"/>
    <mergeCell ref="F155:G155"/>
    <mergeCell ref="F148:G148"/>
    <mergeCell ref="F149:G149"/>
    <mergeCell ref="F150:G150"/>
    <mergeCell ref="F151:G151"/>
    <mergeCell ref="F152:G152"/>
    <mergeCell ref="F153:G153"/>
    <mergeCell ref="F154:G154"/>
    <mergeCell ref="F144:G144"/>
    <mergeCell ref="F145:G145"/>
    <mergeCell ref="F146:G146"/>
    <mergeCell ref="F147:G147"/>
    <mergeCell ref="F140:G140"/>
    <mergeCell ref="F141:G141"/>
    <mergeCell ref="F142:G142"/>
    <mergeCell ref="F143:G143"/>
    <mergeCell ref="F136:G136"/>
    <mergeCell ref="F137:G137"/>
    <mergeCell ref="F138:G138"/>
    <mergeCell ref="F139:G139"/>
    <mergeCell ref="F132:G132"/>
    <mergeCell ref="F133:G133"/>
    <mergeCell ref="F134:G134"/>
    <mergeCell ref="F135:G135"/>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3:G73"/>
    <mergeCell ref="F74:G74"/>
    <mergeCell ref="F75:G75"/>
    <mergeCell ref="L41:N41"/>
    <mergeCell ref="F71:G71"/>
    <mergeCell ref="F68:G68"/>
    <mergeCell ref="F47:G47"/>
    <mergeCell ref="F48:G48"/>
    <mergeCell ref="I47:J47"/>
    <mergeCell ref="H44:J44"/>
    <mergeCell ref="L32:N32"/>
    <mergeCell ref="F72:G72"/>
    <mergeCell ref="A1:D1"/>
    <mergeCell ref="F1:N1"/>
    <mergeCell ref="A30:B30"/>
    <mergeCell ref="A31:B31"/>
    <mergeCell ref="A51:D54"/>
    <mergeCell ref="A55:F64"/>
    <mergeCell ref="L29:M29"/>
    <mergeCell ref="L28:M28"/>
    <mergeCell ref="L36:M36"/>
    <mergeCell ref="L37:M37"/>
    <mergeCell ref="L34:O34"/>
    <mergeCell ref="F43:J43"/>
    <mergeCell ref="L30:M30"/>
    <mergeCell ref="L31:M31"/>
    <mergeCell ref="L40:M40"/>
    <mergeCell ref="L39:M39"/>
    <mergeCell ref="A32:B32"/>
    <mergeCell ref="G59:I60"/>
    <mergeCell ref="J59:L60"/>
    <mergeCell ref="A69:A70"/>
    <mergeCell ref="B69:L70"/>
    <mergeCell ref="L35:M35"/>
    <mergeCell ref="L38:M38"/>
    <mergeCell ref="I48:J48"/>
    <mergeCell ref="F51:L54"/>
    <mergeCell ref="G61:I62"/>
    <mergeCell ref="J61:L62"/>
    <mergeCell ref="G55:I56"/>
    <mergeCell ref="A66:A67"/>
    <mergeCell ref="B66:L67"/>
    <mergeCell ref="G63:I64"/>
    <mergeCell ref="J63:L64"/>
    <mergeCell ref="J55:L56"/>
    <mergeCell ref="G57:I58"/>
    <mergeCell ref="J57:L58"/>
  </mergeCells>
  <printOptions/>
  <pageMargins left="0.3937007874015748" right="0.3937007874015748" top="0.5905511811023623" bottom="0.5905511811023623" header="0" footer="0"/>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O127"/>
  <sheetViews>
    <sheetView zoomScalePageLayoutView="0" workbookViewId="0" topLeftCell="A1">
      <selection activeCell="R38" sqref="R38"/>
    </sheetView>
  </sheetViews>
  <sheetFormatPr defaultColWidth="9.00390625" defaultRowHeight="12.75"/>
  <cols>
    <col min="1" max="1" width="25.125" style="0" customWidth="1"/>
    <col min="2" max="2" width="8.75390625" style="122" customWidth="1"/>
    <col min="3" max="3" width="7.00390625" style="0" bestFit="1" customWidth="1"/>
    <col min="4" max="4" width="2.125" style="0" customWidth="1"/>
    <col min="5" max="5" width="33.125" style="0" customWidth="1"/>
    <col min="6" max="6" width="6.00390625" style="0" customWidth="1"/>
    <col min="8" max="8" width="2.00390625" style="0" customWidth="1"/>
    <col min="9" max="9" width="25.875" style="0" customWidth="1"/>
    <col min="10" max="10" width="4.25390625" style="0" customWidth="1"/>
    <col min="11" max="11" width="6.25390625" style="0" customWidth="1"/>
    <col min="12" max="12" width="6.00390625" style="0" customWidth="1"/>
    <col min="13" max="13" width="8.625" style="0" customWidth="1"/>
    <col min="14" max="14" width="11.375" style="0" customWidth="1"/>
  </cols>
  <sheetData>
    <row r="1" spans="1:13" ht="15.75">
      <c r="A1" s="521" t="s">
        <v>1005</v>
      </c>
      <c r="B1" s="521"/>
      <c r="C1" s="521"/>
      <c r="D1" s="521"/>
      <c r="E1" s="522" t="s">
        <v>386</v>
      </c>
      <c r="F1" s="522"/>
      <c r="G1" s="522"/>
      <c r="H1" s="522"/>
      <c r="I1" s="522"/>
      <c r="J1" s="522"/>
      <c r="K1" s="522"/>
      <c r="L1" s="522"/>
      <c r="M1" s="522"/>
    </row>
    <row r="2" spans="1:10" ht="15.75">
      <c r="A2" s="1"/>
      <c r="B2" s="23"/>
      <c r="C2" s="1"/>
      <c r="D2" s="1"/>
      <c r="F2" s="118"/>
      <c r="G2" s="118"/>
      <c r="H2" s="118"/>
      <c r="I2" s="119"/>
      <c r="J2" s="83"/>
    </row>
    <row r="3" spans="1:11" ht="12.75">
      <c r="A3" s="2" t="s">
        <v>0</v>
      </c>
      <c r="B3" s="3">
        <v>0.106815</v>
      </c>
      <c r="C3" s="1"/>
      <c r="D3" s="13"/>
      <c r="E3" s="117" t="s">
        <v>79</v>
      </c>
      <c r="F3" s="1"/>
      <c r="G3" s="1"/>
      <c r="H3" s="1"/>
      <c r="I3" s="7" t="s">
        <v>66</v>
      </c>
      <c r="J3" s="7"/>
      <c r="K3" s="7"/>
    </row>
    <row r="4" spans="1:11" ht="12.75">
      <c r="A4" s="4" t="s">
        <v>1</v>
      </c>
      <c r="B4" s="5">
        <v>0.033873</v>
      </c>
      <c r="C4" s="6"/>
      <c r="D4" s="40"/>
      <c r="E4" s="2" t="s">
        <v>54</v>
      </c>
      <c r="F4" s="2">
        <v>3600</v>
      </c>
      <c r="G4" s="1"/>
      <c r="H4" s="1"/>
      <c r="I4" s="2" t="s">
        <v>88</v>
      </c>
      <c r="J4" s="2">
        <v>2000</v>
      </c>
      <c r="K4" s="38">
        <f>ROUND(B$3*J4,2)</f>
        <v>213.63</v>
      </c>
    </row>
    <row r="5" spans="1:11" ht="12.75">
      <c r="A5" s="2" t="s">
        <v>3</v>
      </c>
      <c r="B5" s="9">
        <v>1.671951</v>
      </c>
      <c r="C5" s="10">
        <v>1000</v>
      </c>
      <c r="D5" s="16"/>
      <c r="E5" s="2" t="s">
        <v>55</v>
      </c>
      <c r="F5" s="2">
        <v>3000</v>
      </c>
      <c r="G5" s="1"/>
      <c r="H5" s="1"/>
      <c r="I5" s="2" t="s">
        <v>102</v>
      </c>
      <c r="J5" s="2">
        <v>2000</v>
      </c>
      <c r="K5" s="38">
        <f>ROUND(B$3*J5,2)</f>
        <v>213.63</v>
      </c>
    </row>
    <row r="6" spans="1:11" ht="12.75">
      <c r="A6" s="2" t="s">
        <v>6</v>
      </c>
      <c r="B6" s="19">
        <v>20</v>
      </c>
      <c r="C6" s="15">
        <f>ROUND(B$3*B6,2)</f>
        <v>2.14</v>
      </c>
      <c r="D6" s="16"/>
      <c r="E6" s="4" t="s">
        <v>56</v>
      </c>
      <c r="F6" s="2">
        <v>3600</v>
      </c>
      <c r="G6" s="1"/>
      <c r="H6" s="1"/>
      <c r="I6" s="2" t="s">
        <v>91</v>
      </c>
      <c r="J6" s="2"/>
      <c r="K6" s="31"/>
    </row>
    <row r="7" spans="1:13" ht="12.75">
      <c r="A7" s="2" t="s">
        <v>8</v>
      </c>
      <c r="B7" s="19">
        <v>9500</v>
      </c>
      <c r="C7" s="15">
        <f>ROUND(B$3*B7,2)</f>
        <v>1014.74</v>
      </c>
      <c r="D7" s="16"/>
      <c r="E7" s="2" t="s">
        <v>57</v>
      </c>
      <c r="F7" s="2">
        <v>3000</v>
      </c>
      <c r="G7" s="1"/>
      <c r="H7" s="1"/>
      <c r="I7" s="565" t="s">
        <v>2</v>
      </c>
      <c r="J7" s="565"/>
      <c r="K7" s="565"/>
      <c r="L7" s="565"/>
      <c r="M7" s="565"/>
    </row>
    <row r="8" spans="1:13" ht="12.75">
      <c r="A8" s="4" t="s">
        <v>9</v>
      </c>
      <c r="B8" s="26">
        <v>2134</v>
      </c>
      <c r="C8" s="15">
        <f>ROUND(B$3*B8,2)</f>
        <v>227.94</v>
      </c>
      <c r="D8" s="16"/>
      <c r="E8" s="2" t="s">
        <v>80</v>
      </c>
      <c r="F8" s="2">
        <v>2200</v>
      </c>
      <c r="G8" s="13"/>
      <c r="H8" s="13"/>
      <c r="I8" s="7" t="s">
        <v>4</v>
      </c>
      <c r="J8" s="7"/>
      <c r="K8" s="7"/>
      <c r="L8" s="12" t="s">
        <v>5</v>
      </c>
      <c r="M8" s="7"/>
    </row>
    <row r="9" spans="1:13" ht="12.75">
      <c r="A9" s="2" t="s">
        <v>11</v>
      </c>
      <c r="B9" s="19">
        <v>500</v>
      </c>
      <c r="C9" s="15">
        <f>ROUND(B$3*B9,2)</f>
        <v>53.41</v>
      </c>
      <c r="D9" s="16"/>
      <c r="E9" s="2" t="s">
        <v>81</v>
      </c>
      <c r="F9" s="2">
        <v>1600</v>
      </c>
      <c r="G9" s="13"/>
      <c r="H9" s="13"/>
      <c r="I9" s="564" t="s">
        <v>7</v>
      </c>
      <c r="J9" s="564"/>
      <c r="K9" s="564"/>
      <c r="L9" s="19">
        <v>195</v>
      </c>
      <c r="M9" s="15">
        <f>ROUND((C$7)*(L9/100),2)</f>
        <v>1978.74</v>
      </c>
    </row>
    <row r="10" spans="1:13" ht="12.75">
      <c r="A10" s="2" t="s">
        <v>12</v>
      </c>
      <c r="B10" s="19">
        <v>250</v>
      </c>
      <c r="C10" s="15">
        <f>ROUND(B$3*B10,2)</f>
        <v>26.7</v>
      </c>
      <c r="D10" s="1"/>
      <c r="E10" s="2" t="s">
        <v>82</v>
      </c>
      <c r="F10" s="2">
        <v>1100</v>
      </c>
      <c r="G10" s="13"/>
      <c r="H10" s="13"/>
      <c r="I10" s="564" t="s">
        <v>219</v>
      </c>
      <c r="J10" s="564"/>
      <c r="K10" s="564"/>
      <c r="L10" s="19">
        <v>165</v>
      </c>
      <c r="M10" s="15">
        <f>ROUND((C$7)*(L10/100),2)</f>
        <v>1674.32</v>
      </c>
    </row>
    <row r="11" spans="1:14" ht="12.75">
      <c r="A11" s="2"/>
      <c r="B11" s="19"/>
      <c r="C11" s="19"/>
      <c r="D11" s="1"/>
      <c r="E11" s="2" t="s">
        <v>93</v>
      </c>
      <c r="F11" s="2" t="s">
        <v>94</v>
      </c>
      <c r="G11" s="2" t="s">
        <v>95</v>
      </c>
      <c r="H11" s="13"/>
      <c r="I11" s="564" t="s">
        <v>220</v>
      </c>
      <c r="J11" s="564"/>
      <c r="K11" s="564"/>
      <c r="L11" s="19">
        <v>145</v>
      </c>
      <c r="M11" s="15">
        <f>ROUND((C$7)*(L11/100),2)</f>
        <v>1471.37</v>
      </c>
      <c r="N11" s="8"/>
    </row>
    <row r="12" spans="1:15" ht="12.75">
      <c r="A12" s="566"/>
      <c r="B12" s="567"/>
      <c r="C12" s="567"/>
      <c r="D12" s="1"/>
      <c r="E12" s="2" t="s">
        <v>83</v>
      </c>
      <c r="F12" s="2">
        <v>2200</v>
      </c>
      <c r="G12" s="2">
        <v>1500</v>
      </c>
      <c r="H12" s="13"/>
      <c r="I12" s="564" t="s">
        <v>221</v>
      </c>
      <c r="J12" s="564"/>
      <c r="K12" s="564"/>
      <c r="L12" s="19">
        <v>85</v>
      </c>
      <c r="M12" s="15">
        <f>ROUND((C$7)*(L12/100),2)</f>
        <v>862.53</v>
      </c>
      <c r="N12" s="13"/>
      <c r="O12" s="13"/>
    </row>
    <row r="13" spans="1:15" ht="12.75">
      <c r="A13" s="106" t="s">
        <v>338</v>
      </c>
      <c r="B13" s="189" t="s">
        <v>5</v>
      </c>
      <c r="C13" s="106"/>
      <c r="D13" s="1"/>
      <c r="E13" s="6" t="s">
        <v>84</v>
      </c>
      <c r="F13" s="4">
        <v>1600</v>
      </c>
      <c r="G13" s="2">
        <v>1100</v>
      </c>
      <c r="H13" s="13"/>
      <c r="I13" s="564" t="s">
        <v>17</v>
      </c>
      <c r="J13" s="564"/>
      <c r="K13" s="564"/>
      <c r="L13" s="19">
        <v>55</v>
      </c>
      <c r="M13" s="15">
        <f>ROUND((C$7)*(L13/100),2)</f>
        <v>558.11</v>
      </c>
      <c r="N13" s="40"/>
      <c r="O13" s="27"/>
    </row>
    <row r="14" spans="1:15" ht="12.75">
      <c r="A14" s="2" t="s">
        <v>355</v>
      </c>
      <c r="B14" s="19">
        <v>200</v>
      </c>
      <c r="C14" s="15">
        <f aca="true" t="shared" si="0" ref="C14:C50">ROUND((C$7)*(B14/100),2)</f>
        <v>2029.48</v>
      </c>
      <c r="E14" s="6" t="s">
        <v>86</v>
      </c>
      <c r="F14" s="4">
        <v>1100</v>
      </c>
      <c r="G14" s="2">
        <v>800</v>
      </c>
      <c r="H14" s="13"/>
      <c r="I14" s="47"/>
      <c r="J14" s="47"/>
      <c r="K14" s="47"/>
      <c r="L14" s="208"/>
      <c r="M14" s="11"/>
      <c r="N14" s="40"/>
      <c r="O14" s="27"/>
    </row>
    <row r="15" spans="1:15" ht="13.5" thickBot="1">
      <c r="A15" s="2" t="s">
        <v>55</v>
      </c>
      <c r="B15" s="19">
        <v>175</v>
      </c>
      <c r="C15" s="15">
        <f t="shared" si="0"/>
        <v>1775.8</v>
      </c>
      <c r="E15" s="6" t="s">
        <v>87</v>
      </c>
      <c r="F15" s="4">
        <v>800</v>
      </c>
      <c r="G15" s="2">
        <v>650</v>
      </c>
      <c r="H15" s="13"/>
      <c r="L15" s="582">
        <v>2029.5</v>
      </c>
      <c r="M15" s="583"/>
      <c r="N15" s="1"/>
      <c r="O15" s="27"/>
    </row>
    <row r="16" spans="1:15" ht="12.75">
      <c r="A16" s="2" t="s">
        <v>180</v>
      </c>
      <c r="B16" s="19">
        <v>395</v>
      </c>
      <c r="C16" s="15">
        <f t="shared" si="0"/>
        <v>4008.22</v>
      </c>
      <c r="D16" s="190"/>
      <c r="E16" s="222" t="s">
        <v>345</v>
      </c>
      <c r="F16" s="221" t="s">
        <v>344</v>
      </c>
      <c r="G16" s="191"/>
      <c r="I16" s="98" t="s">
        <v>161</v>
      </c>
      <c r="J16" s="98" t="s">
        <v>5</v>
      </c>
      <c r="K16" s="98" t="s">
        <v>218</v>
      </c>
      <c r="L16" s="580" t="s">
        <v>162</v>
      </c>
      <c r="M16" s="581"/>
      <c r="N16" s="220"/>
      <c r="O16" s="27"/>
    </row>
    <row r="17" spans="1:15" ht="11.25" customHeight="1">
      <c r="A17" s="2" t="s">
        <v>56</v>
      </c>
      <c r="B17" s="19">
        <v>175</v>
      </c>
      <c r="C17" s="15">
        <f t="shared" si="0"/>
        <v>1775.8</v>
      </c>
      <c r="D17" s="1"/>
      <c r="E17" s="2" t="s">
        <v>54</v>
      </c>
      <c r="F17" s="14">
        <v>1700</v>
      </c>
      <c r="G17" s="85">
        <f>$B$4*F17</f>
        <v>57.5841</v>
      </c>
      <c r="I17" s="211" t="s">
        <v>163</v>
      </c>
      <c r="J17" s="99">
        <v>0.5</v>
      </c>
      <c r="K17" s="100" t="s">
        <v>210</v>
      </c>
      <c r="L17" s="209">
        <v>50</v>
      </c>
      <c r="M17" s="212">
        <f>ROUND(((((((+$L$15)*12)*L17)*15/100)/100)/12),2)</f>
        <v>152.21</v>
      </c>
      <c r="N17" s="215"/>
      <c r="O17" s="27"/>
    </row>
    <row r="18" spans="1:15" ht="12.75">
      <c r="A18" s="2" t="s">
        <v>103</v>
      </c>
      <c r="B18" s="103">
        <v>200</v>
      </c>
      <c r="C18" s="15">
        <f t="shared" si="0"/>
        <v>2029.48</v>
      </c>
      <c r="D18" s="13"/>
      <c r="E18" s="2" t="s">
        <v>55</v>
      </c>
      <c r="F18" s="14">
        <v>1700</v>
      </c>
      <c r="G18" s="85">
        <f aca="true" t="shared" si="1" ref="G18:G82">$B$4*F18</f>
        <v>57.5841</v>
      </c>
      <c r="I18" s="100" t="s">
        <v>164</v>
      </c>
      <c r="J18" s="99">
        <v>0.1</v>
      </c>
      <c r="K18" s="100" t="s">
        <v>211</v>
      </c>
      <c r="L18" s="209">
        <v>60</v>
      </c>
      <c r="M18" s="212">
        <f aca="true" t="shared" si="2" ref="M18:M24">ROUND(((((((+$L$15)*12)*L18)*15/100)/100)/12),2)</f>
        <v>182.66</v>
      </c>
      <c r="N18" s="215"/>
      <c r="O18" s="27"/>
    </row>
    <row r="19" spans="1:15" ht="12.75">
      <c r="A19" s="2" t="s">
        <v>104</v>
      </c>
      <c r="B19" s="103">
        <v>205</v>
      </c>
      <c r="C19" s="15">
        <f t="shared" si="0"/>
        <v>2080.22</v>
      </c>
      <c r="D19" s="47"/>
      <c r="E19" s="2" t="s">
        <v>96</v>
      </c>
      <c r="F19" s="14">
        <v>2025</v>
      </c>
      <c r="G19" s="85">
        <f t="shared" si="1"/>
        <v>68.592825</v>
      </c>
      <c r="H19" s="91"/>
      <c r="I19" s="213" t="s">
        <v>165</v>
      </c>
      <c r="J19" s="101">
        <v>0.075</v>
      </c>
      <c r="K19" s="100" t="s">
        <v>212</v>
      </c>
      <c r="L19" s="209">
        <v>57.5</v>
      </c>
      <c r="M19" s="212">
        <f t="shared" si="2"/>
        <v>175.04</v>
      </c>
      <c r="N19" s="215"/>
      <c r="O19" s="27"/>
    </row>
    <row r="20" spans="1:15" ht="15.75">
      <c r="A20" s="2" t="s">
        <v>168</v>
      </c>
      <c r="B20" s="19">
        <v>145</v>
      </c>
      <c r="C20" s="15">
        <f t="shared" si="0"/>
        <v>1471.37</v>
      </c>
      <c r="D20" s="13"/>
      <c r="E20" s="2" t="s">
        <v>56</v>
      </c>
      <c r="F20" s="14">
        <v>1700</v>
      </c>
      <c r="G20" s="85">
        <f t="shared" si="1"/>
        <v>57.5841</v>
      </c>
      <c r="H20" s="91"/>
      <c r="I20" s="214" t="s">
        <v>166</v>
      </c>
      <c r="J20" s="99">
        <v>0.05</v>
      </c>
      <c r="K20" s="100" t="s">
        <v>213</v>
      </c>
      <c r="L20" s="209">
        <v>65</v>
      </c>
      <c r="M20" s="212">
        <f t="shared" si="2"/>
        <v>197.88</v>
      </c>
      <c r="N20" s="215"/>
      <c r="O20" s="27"/>
    </row>
    <row r="21" spans="1:15" ht="12.75" customHeight="1">
      <c r="A21" s="2" t="s">
        <v>169</v>
      </c>
      <c r="B21" s="19">
        <v>135</v>
      </c>
      <c r="C21" s="15">
        <f t="shared" si="0"/>
        <v>1369.9</v>
      </c>
      <c r="D21" s="13"/>
      <c r="E21" s="2" t="s">
        <v>104</v>
      </c>
      <c r="F21" s="14">
        <v>2600</v>
      </c>
      <c r="G21" s="85">
        <f>$B$4*F21</f>
        <v>88.0698</v>
      </c>
      <c r="H21" s="91"/>
      <c r="I21" s="571" t="s">
        <v>394</v>
      </c>
      <c r="J21" s="572"/>
      <c r="K21" s="100" t="s">
        <v>214</v>
      </c>
      <c r="L21" s="210">
        <v>67.5</v>
      </c>
      <c r="M21" s="212">
        <f t="shared" si="2"/>
        <v>205.49</v>
      </c>
      <c r="N21" s="215"/>
      <c r="O21" s="27"/>
    </row>
    <row r="22" spans="1:15" ht="13.5" customHeight="1">
      <c r="A22" s="2" t="s">
        <v>181</v>
      </c>
      <c r="B22" s="19">
        <v>135</v>
      </c>
      <c r="C22" s="15">
        <f t="shared" si="0"/>
        <v>1369.9</v>
      </c>
      <c r="D22" s="13"/>
      <c r="E22" s="2" t="s">
        <v>103</v>
      </c>
      <c r="F22" s="14">
        <v>1550</v>
      </c>
      <c r="G22" s="85">
        <f t="shared" si="1"/>
        <v>52.50315</v>
      </c>
      <c r="H22" s="91"/>
      <c r="I22" s="573"/>
      <c r="J22" s="574"/>
      <c r="K22" s="100" t="s">
        <v>215</v>
      </c>
      <c r="L22" s="209">
        <v>75</v>
      </c>
      <c r="M22" s="212">
        <f t="shared" si="2"/>
        <v>228.32</v>
      </c>
      <c r="N22" s="215"/>
      <c r="O22" s="89"/>
    </row>
    <row r="23" spans="1:14" ht="12.75" customHeight="1">
      <c r="A23" s="2" t="s">
        <v>356</v>
      </c>
      <c r="B23" s="19">
        <v>135</v>
      </c>
      <c r="C23" s="15">
        <f t="shared" si="0"/>
        <v>1369.9</v>
      </c>
      <c r="D23" s="13"/>
      <c r="E23" s="2" t="s">
        <v>105</v>
      </c>
      <c r="F23" s="14">
        <v>1300</v>
      </c>
      <c r="G23" s="85">
        <f t="shared" si="1"/>
        <v>44.0349</v>
      </c>
      <c r="H23" s="91"/>
      <c r="I23" s="573"/>
      <c r="J23" s="574"/>
      <c r="K23" s="100" t="s">
        <v>216</v>
      </c>
      <c r="L23" s="209">
        <v>80</v>
      </c>
      <c r="M23" s="212">
        <f t="shared" si="2"/>
        <v>243.54</v>
      </c>
      <c r="N23" s="215"/>
    </row>
    <row r="24" spans="1:14" ht="12.75" customHeight="1">
      <c r="A24" s="2" t="s">
        <v>111</v>
      </c>
      <c r="B24" s="19">
        <v>135</v>
      </c>
      <c r="C24" s="15">
        <f t="shared" si="0"/>
        <v>1369.9</v>
      </c>
      <c r="D24" s="13"/>
      <c r="E24" s="2" t="s">
        <v>167</v>
      </c>
      <c r="F24" s="14">
        <v>2400</v>
      </c>
      <c r="G24" s="85">
        <f t="shared" si="1"/>
        <v>81.2952</v>
      </c>
      <c r="H24" s="91"/>
      <c r="I24" s="575"/>
      <c r="J24" s="576"/>
      <c r="K24" s="100" t="s">
        <v>217</v>
      </c>
      <c r="L24" s="209">
        <v>85</v>
      </c>
      <c r="M24" s="212">
        <f t="shared" si="2"/>
        <v>258.76</v>
      </c>
      <c r="N24" s="215"/>
    </row>
    <row r="25" spans="1:8" ht="12.75">
      <c r="A25" s="2" t="s">
        <v>171</v>
      </c>
      <c r="B25" s="19">
        <v>135</v>
      </c>
      <c r="C25" s="15">
        <f t="shared" si="0"/>
        <v>1369.9</v>
      </c>
      <c r="D25" s="13"/>
      <c r="E25" s="2" t="s">
        <v>106</v>
      </c>
      <c r="F25" s="14">
        <v>1100</v>
      </c>
      <c r="G25" s="85">
        <f t="shared" si="1"/>
        <v>37.2603</v>
      </c>
      <c r="H25" s="91"/>
    </row>
    <row r="26" spans="1:13" ht="15.75">
      <c r="A26" s="2" t="s">
        <v>107</v>
      </c>
      <c r="B26" s="19">
        <v>130</v>
      </c>
      <c r="C26" s="15">
        <f t="shared" si="0"/>
        <v>1319.16</v>
      </c>
      <c r="D26" s="13"/>
      <c r="E26" s="2" t="s">
        <v>107</v>
      </c>
      <c r="F26" s="14">
        <v>1550</v>
      </c>
      <c r="G26" s="85">
        <f t="shared" si="1"/>
        <v>52.50315</v>
      </c>
      <c r="H26" s="91"/>
      <c r="I26" s="577" t="s">
        <v>381</v>
      </c>
      <c r="J26" s="578"/>
      <c r="K26" s="578"/>
      <c r="L26" s="579"/>
      <c r="M26" s="112"/>
    </row>
    <row r="27" spans="1:12" ht="12.75">
      <c r="A27" s="2" t="s">
        <v>109</v>
      </c>
      <c r="B27" s="19">
        <v>140</v>
      </c>
      <c r="C27" s="15">
        <f t="shared" si="0"/>
        <v>1420.64</v>
      </c>
      <c r="D27" s="13"/>
      <c r="E27" s="2" t="s">
        <v>109</v>
      </c>
      <c r="F27" s="14">
        <v>900</v>
      </c>
      <c r="G27" s="85">
        <f t="shared" si="1"/>
        <v>30.4857</v>
      </c>
      <c r="H27" s="91"/>
      <c r="I27" s="104" t="s">
        <v>231</v>
      </c>
      <c r="J27" s="560">
        <v>1000</v>
      </c>
      <c r="K27" s="561"/>
      <c r="L27" s="102"/>
    </row>
    <row r="28" spans="1:12" ht="15.75" customHeight="1">
      <c r="A28" s="2" t="s">
        <v>108</v>
      </c>
      <c r="B28" s="19">
        <v>135</v>
      </c>
      <c r="C28" s="15">
        <f t="shared" si="0"/>
        <v>1369.9</v>
      </c>
      <c r="D28" s="13"/>
      <c r="E28" s="2" t="s">
        <v>108</v>
      </c>
      <c r="F28" s="14">
        <v>850</v>
      </c>
      <c r="G28" s="85">
        <f t="shared" si="1"/>
        <v>28.79205</v>
      </c>
      <c r="H28" s="91"/>
      <c r="I28" s="104" t="s">
        <v>232</v>
      </c>
      <c r="J28" s="560">
        <v>530</v>
      </c>
      <c r="K28" s="561"/>
      <c r="L28" s="102"/>
    </row>
    <row r="29" spans="1:12" ht="12.75">
      <c r="A29" s="2" t="s">
        <v>110</v>
      </c>
      <c r="B29" s="19">
        <v>100</v>
      </c>
      <c r="C29" s="15">
        <f t="shared" si="0"/>
        <v>1014.74</v>
      </c>
      <c r="D29" s="13"/>
      <c r="E29" s="2" t="s">
        <v>110</v>
      </c>
      <c r="F29" s="14">
        <v>1100</v>
      </c>
      <c r="G29" s="85">
        <f t="shared" si="1"/>
        <v>37.2603</v>
      </c>
      <c r="H29" s="91"/>
      <c r="I29" s="104" t="s">
        <v>233</v>
      </c>
      <c r="J29" s="560">
        <v>240</v>
      </c>
      <c r="K29" s="561"/>
      <c r="L29" s="102"/>
    </row>
    <row r="30" spans="1:14" ht="12.75" customHeight="1">
      <c r="A30" s="2" t="s">
        <v>111</v>
      </c>
      <c r="B30" s="19">
        <v>135</v>
      </c>
      <c r="C30" s="15">
        <f t="shared" si="0"/>
        <v>1369.9</v>
      </c>
      <c r="D30" s="13"/>
      <c r="E30" s="2" t="s">
        <v>111</v>
      </c>
      <c r="F30" s="14">
        <v>1100</v>
      </c>
      <c r="G30" s="85">
        <f t="shared" si="1"/>
        <v>37.2603</v>
      </c>
      <c r="H30" s="91"/>
      <c r="N30" s="112"/>
    </row>
    <row r="31" spans="1:12" ht="12.75">
      <c r="A31" s="2" t="s">
        <v>172</v>
      </c>
      <c r="B31" s="19">
        <v>125</v>
      </c>
      <c r="C31" s="15">
        <f t="shared" si="0"/>
        <v>1268.43</v>
      </c>
      <c r="D31" s="13"/>
      <c r="E31" s="2" t="s">
        <v>112</v>
      </c>
      <c r="F31" s="14">
        <v>750</v>
      </c>
      <c r="G31" s="85">
        <f t="shared" si="1"/>
        <v>25.40475</v>
      </c>
      <c r="H31" s="91"/>
      <c r="I31" s="216" t="s">
        <v>316</v>
      </c>
      <c r="J31" s="183"/>
      <c r="K31" s="183"/>
      <c r="L31" s="182"/>
    </row>
    <row r="32" spans="1:12" ht="12.75" customHeight="1">
      <c r="A32" s="2" t="s">
        <v>177</v>
      </c>
      <c r="B32" s="19">
        <v>60</v>
      </c>
      <c r="C32" s="15">
        <f t="shared" si="0"/>
        <v>608.84</v>
      </c>
      <c r="D32" s="13"/>
      <c r="E32" s="2" t="s">
        <v>357</v>
      </c>
      <c r="F32" s="14">
        <v>1400</v>
      </c>
      <c r="G32" s="85">
        <f t="shared" si="1"/>
        <v>47.422200000000004</v>
      </c>
      <c r="H32" s="91"/>
      <c r="I32" s="562" t="s">
        <v>317</v>
      </c>
      <c r="J32" s="563"/>
      <c r="K32" s="563"/>
      <c r="L32" s="563"/>
    </row>
    <row r="33" spans="1:12" ht="12.75">
      <c r="A33" s="2" t="s">
        <v>346</v>
      </c>
      <c r="B33" s="19">
        <v>60</v>
      </c>
      <c r="C33" s="15">
        <f t="shared" si="0"/>
        <v>608.84</v>
      </c>
      <c r="D33" s="13"/>
      <c r="E33" s="2" t="s">
        <v>113</v>
      </c>
      <c r="F33" s="14">
        <v>3000</v>
      </c>
      <c r="G33" s="85">
        <f t="shared" si="1"/>
        <v>101.619</v>
      </c>
      <c r="H33" s="91"/>
      <c r="I33" s="181" t="s">
        <v>54</v>
      </c>
      <c r="J33" s="124">
        <v>185</v>
      </c>
      <c r="K33" s="547">
        <f>ROUND((C$7)*(J33/100),2)</f>
        <v>1877.27</v>
      </c>
      <c r="L33" s="547">
        <f>ROUND((L$6)*(K33/100),2)</f>
        <v>0</v>
      </c>
    </row>
    <row r="34" spans="1:12" ht="12.75">
      <c r="A34" s="2" t="s">
        <v>173</v>
      </c>
      <c r="B34" s="19">
        <v>135</v>
      </c>
      <c r="C34" s="15">
        <f t="shared" si="0"/>
        <v>1369.9</v>
      </c>
      <c r="D34" s="13"/>
      <c r="E34" s="2" t="s">
        <v>115</v>
      </c>
      <c r="F34" s="14">
        <v>700</v>
      </c>
      <c r="G34" s="85">
        <f t="shared" si="1"/>
        <v>23.711100000000002</v>
      </c>
      <c r="H34" s="91"/>
      <c r="I34" s="181" t="s">
        <v>55</v>
      </c>
      <c r="J34" s="124">
        <v>180</v>
      </c>
      <c r="K34" s="547">
        <f aca="true" t="shared" si="3" ref="K34:K51">ROUND((C$7)*(J34/100),2)</f>
        <v>1826.53</v>
      </c>
      <c r="L34" s="547">
        <f aca="true" t="shared" si="4" ref="L34:L51">ROUND((L$6)*(K34/100),2)</f>
        <v>0</v>
      </c>
    </row>
    <row r="35" spans="1:12" ht="12.75">
      <c r="A35" s="2" t="s">
        <v>174</v>
      </c>
      <c r="B35" s="19">
        <v>100</v>
      </c>
      <c r="C35" s="15">
        <f t="shared" si="0"/>
        <v>1014.74</v>
      </c>
      <c r="D35" s="13"/>
      <c r="E35" s="2" t="s">
        <v>114</v>
      </c>
      <c r="F35" s="14">
        <v>1950</v>
      </c>
      <c r="G35" s="85">
        <f t="shared" si="1"/>
        <v>66.05235</v>
      </c>
      <c r="H35" s="91"/>
      <c r="I35" s="181" t="s">
        <v>96</v>
      </c>
      <c r="J35" s="124">
        <v>160</v>
      </c>
      <c r="K35" s="547">
        <f t="shared" si="3"/>
        <v>1623.58</v>
      </c>
      <c r="L35" s="547">
        <f t="shared" si="4"/>
        <v>0</v>
      </c>
    </row>
    <row r="36" spans="1:12" ht="12.75">
      <c r="A36" s="2" t="s">
        <v>175</v>
      </c>
      <c r="B36" s="19">
        <v>80</v>
      </c>
      <c r="C36" s="15">
        <f t="shared" si="0"/>
        <v>811.79</v>
      </c>
      <c r="D36" s="13"/>
      <c r="E36" s="2" t="s">
        <v>116</v>
      </c>
      <c r="F36" s="14">
        <v>875</v>
      </c>
      <c r="G36" s="85">
        <f t="shared" si="1"/>
        <v>29.638875</v>
      </c>
      <c r="H36" s="91"/>
      <c r="I36" s="181" t="s">
        <v>56</v>
      </c>
      <c r="J36" s="225">
        <v>180</v>
      </c>
      <c r="K36" s="547">
        <f t="shared" si="3"/>
        <v>1826.53</v>
      </c>
      <c r="L36" s="547">
        <f t="shared" si="4"/>
        <v>0</v>
      </c>
    </row>
    <row r="37" spans="1:12" ht="12.75">
      <c r="A37" s="2" t="s">
        <v>176</v>
      </c>
      <c r="B37" s="19">
        <v>55</v>
      </c>
      <c r="C37" s="15">
        <f t="shared" si="0"/>
        <v>558.11</v>
      </c>
      <c r="D37" s="81"/>
      <c r="E37" s="2" t="s">
        <v>117</v>
      </c>
      <c r="F37" s="14">
        <v>1075</v>
      </c>
      <c r="G37" s="85">
        <f t="shared" si="1"/>
        <v>36.413475</v>
      </c>
      <c r="H37" s="91"/>
      <c r="I37" s="181" t="s">
        <v>103</v>
      </c>
      <c r="J37" s="224">
        <v>170</v>
      </c>
      <c r="K37" s="547">
        <f t="shared" si="3"/>
        <v>1725.06</v>
      </c>
      <c r="L37" s="547">
        <f t="shared" si="4"/>
        <v>0</v>
      </c>
    </row>
    <row r="38" spans="1:12" ht="12.75">
      <c r="A38" s="2" t="s">
        <v>121</v>
      </c>
      <c r="B38" s="19">
        <v>50</v>
      </c>
      <c r="C38" s="15">
        <f t="shared" si="0"/>
        <v>507.37</v>
      </c>
      <c r="D38" s="79"/>
      <c r="E38" s="2" t="s">
        <v>118</v>
      </c>
      <c r="F38" s="14">
        <v>675</v>
      </c>
      <c r="G38" s="85">
        <f t="shared" si="1"/>
        <v>22.864275</v>
      </c>
      <c r="H38" s="91"/>
      <c r="I38" s="181" t="s">
        <v>331</v>
      </c>
      <c r="J38" s="224">
        <v>170</v>
      </c>
      <c r="K38" s="547">
        <f t="shared" si="3"/>
        <v>1725.06</v>
      </c>
      <c r="L38" s="547">
        <f t="shared" si="4"/>
        <v>0</v>
      </c>
    </row>
    <row r="39" spans="1:12" ht="12.75">
      <c r="A39" s="2" t="s">
        <v>178</v>
      </c>
      <c r="B39" s="19">
        <v>55</v>
      </c>
      <c r="C39" s="15">
        <f t="shared" si="0"/>
        <v>558.11</v>
      </c>
      <c r="D39" s="13"/>
      <c r="E39" s="2" t="s">
        <v>119</v>
      </c>
      <c r="F39" s="14">
        <v>500</v>
      </c>
      <c r="G39" s="85">
        <f t="shared" si="1"/>
        <v>16.9365</v>
      </c>
      <c r="H39" s="91"/>
      <c r="I39" s="181" t="s">
        <v>332</v>
      </c>
      <c r="J39" s="224">
        <v>170</v>
      </c>
      <c r="K39" s="547">
        <f t="shared" si="3"/>
        <v>1725.06</v>
      </c>
      <c r="L39" s="547">
        <f t="shared" si="4"/>
        <v>0</v>
      </c>
    </row>
    <row r="40" spans="1:12" ht="12.75">
      <c r="A40" s="2" t="s">
        <v>311</v>
      </c>
      <c r="B40" s="19">
        <v>95</v>
      </c>
      <c r="C40" s="15">
        <f t="shared" si="0"/>
        <v>964</v>
      </c>
      <c r="D40" s="13"/>
      <c r="E40" s="2" t="s">
        <v>340</v>
      </c>
      <c r="F40" s="14">
        <v>500</v>
      </c>
      <c r="G40" s="85">
        <f t="shared" si="1"/>
        <v>16.9365</v>
      </c>
      <c r="H40" s="91"/>
      <c r="I40" s="181" t="s">
        <v>170</v>
      </c>
      <c r="J40" s="224">
        <v>170</v>
      </c>
      <c r="K40" s="547">
        <f t="shared" si="3"/>
        <v>1725.06</v>
      </c>
      <c r="L40" s="547">
        <f t="shared" si="4"/>
        <v>0</v>
      </c>
    </row>
    <row r="41" spans="1:12" ht="12.75">
      <c r="A41" s="2" t="s">
        <v>122</v>
      </c>
      <c r="B41" s="19">
        <v>85</v>
      </c>
      <c r="C41" s="15">
        <f>ROUND((C$7)*(B41/100),2)</f>
        <v>862.53</v>
      </c>
      <c r="D41" s="13"/>
      <c r="E41" s="2" t="s">
        <v>120</v>
      </c>
      <c r="F41" s="14">
        <v>1200</v>
      </c>
      <c r="G41" s="85">
        <f t="shared" si="1"/>
        <v>40.6476</v>
      </c>
      <c r="H41" s="91"/>
      <c r="I41" s="181" t="s">
        <v>363</v>
      </c>
      <c r="J41" s="224">
        <v>150</v>
      </c>
      <c r="K41" s="547">
        <f t="shared" si="3"/>
        <v>1522.11</v>
      </c>
      <c r="L41" s="547">
        <f t="shared" si="4"/>
        <v>0</v>
      </c>
    </row>
    <row r="42" spans="1:12" ht="12.75">
      <c r="A42" s="13" t="s">
        <v>186</v>
      </c>
      <c r="B42" s="568">
        <v>49</v>
      </c>
      <c r="C42" s="584">
        <f t="shared" si="0"/>
        <v>497.22</v>
      </c>
      <c r="D42" s="13"/>
      <c r="E42" s="2" t="s">
        <v>121</v>
      </c>
      <c r="F42" s="14">
        <v>2250</v>
      </c>
      <c r="G42" s="85">
        <f t="shared" si="1"/>
        <v>76.21425</v>
      </c>
      <c r="H42" s="91"/>
      <c r="I42" s="181" t="s">
        <v>108</v>
      </c>
      <c r="J42" s="224">
        <v>130</v>
      </c>
      <c r="K42" s="547">
        <f t="shared" si="3"/>
        <v>1319.16</v>
      </c>
      <c r="L42" s="547">
        <f t="shared" si="4"/>
        <v>0</v>
      </c>
    </row>
    <row r="43" spans="1:12" ht="12.75">
      <c r="A43" s="13" t="s">
        <v>185</v>
      </c>
      <c r="B43" s="569"/>
      <c r="C43" s="585"/>
      <c r="D43" s="13"/>
      <c r="E43" s="2" t="s">
        <v>123</v>
      </c>
      <c r="F43" s="14">
        <v>1200</v>
      </c>
      <c r="G43" s="85">
        <f t="shared" si="1"/>
        <v>40.6476</v>
      </c>
      <c r="H43" s="91"/>
      <c r="I43" s="181" t="s">
        <v>364</v>
      </c>
      <c r="J43" s="224">
        <v>115</v>
      </c>
      <c r="K43" s="547">
        <f t="shared" si="3"/>
        <v>1166.95</v>
      </c>
      <c r="L43" s="547">
        <f t="shared" si="4"/>
        <v>0</v>
      </c>
    </row>
    <row r="44" spans="1:12" ht="12.75">
      <c r="A44" s="13" t="s">
        <v>184</v>
      </c>
      <c r="B44" s="569"/>
      <c r="C44" s="585"/>
      <c r="D44" s="13"/>
      <c r="E44" s="2" t="s">
        <v>124</v>
      </c>
      <c r="F44" s="14">
        <v>800</v>
      </c>
      <c r="G44" s="85">
        <f t="shared" si="1"/>
        <v>27.0984</v>
      </c>
      <c r="H44" s="91"/>
      <c r="I44" s="181" t="s">
        <v>111</v>
      </c>
      <c r="J44" s="224">
        <v>170</v>
      </c>
      <c r="K44" s="547">
        <f t="shared" si="3"/>
        <v>1725.06</v>
      </c>
      <c r="L44" s="547">
        <f t="shared" si="4"/>
        <v>0</v>
      </c>
    </row>
    <row r="45" spans="1:12" ht="12.75">
      <c r="A45" s="13" t="s">
        <v>179</v>
      </c>
      <c r="B45" s="570"/>
      <c r="C45" s="586"/>
      <c r="D45" s="13"/>
      <c r="E45" s="2" t="s">
        <v>122</v>
      </c>
      <c r="F45" s="14">
        <v>750</v>
      </c>
      <c r="G45" s="85">
        <f t="shared" si="1"/>
        <v>25.40475</v>
      </c>
      <c r="H45" s="91"/>
      <c r="I45" s="181" t="s">
        <v>333</v>
      </c>
      <c r="J45" s="224">
        <v>165</v>
      </c>
      <c r="K45" s="547">
        <f t="shared" si="3"/>
        <v>1674.32</v>
      </c>
      <c r="L45" s="547">
        <f t="shared" si="4"/>
        <v>0</v>
      </c>
    </row>
    <row r="46" spans="1:12" ht="12.75">
      <c r="A46" s="105" t="s">
        <v>182</v>
      </c>
      <c r="B46" s="19">
        <v>48</v>
      </c>
      <c r="C46" s="15">
        <f t="shared" si="0"/>
        <v>487.08</v>
      </c>
      <c r="D46" s="13"/>
      <c r="E46" s="106" t="s">
        <v>189</v>
      </c>
      <c r="F46" s="87"/>
      <c r="G46" s="88"/>
      <c r="H46" s="91"/>
      <c r="I46" s="181" t="s">
        <v>365</v>
      </c>
      <c r="J46" s="224">
        <v>115</v>
      </c>
      <c r="K46" s="547">
        <f t="shared" si="3"/>
        <v>1166.95</v>
      </c>
      <c r="L46" s="547">
        <f t="shared" si="4"/>
        <v>0</v>
      </c>
    </row>
    <row r="47" spans="1:12" ht="12.75">
      <c r="A47" s="2" t="s">
        <v>183</v>
      </c>
      <c r="B47" s="19">
        <v>48</v>
      </c>
      <c r="C47" s="15">
        <f t="shared" si="0"/>
        <v>487.08</v>
      </c>
      <c r="D47" s="13"/>
      <c r="E47" s="2" t="s">
        <v>125</v>
      </c>
      <c r="F47" s="14">
        <v>1775</v>
      </c>
      <c r="G47" s="85">
        <f t="shared" si="1"/>
        <v>60.124575</v>
      </c>
      <c r="H47" s="91"/>
      <c r="I47" s="181" t="s">
        <v>366</v>
      </c>
      <c r="J47" s="124">
        <v>105</v>
      </c>
      <c r="K47" s="547">
        <f t="shared" si="3"/>
        <v>1065.48</v>
      </c>
      <c r="L47" s="547">
        <f t="shared" si="4"/>
        <v>0</v>
      </c>
    </row>
    <row r="48" spans="1:12" ht="12.75">
      <c r="A48" s="2" t="s">
        <v>187</v>
      </c>
      <c r="B48" s="19">
        <v>45</v>
      </c>
      <c r="C48" s="15">
        <f t="shared" si="0"/>
        <v>456.63</v>
      </c>
      <c r="D48" s="13"/>
      <c r="E48" s="2" t="s">
        <v>126</v>
      </c>
      <c r="F48" s="14">
        <v>2200</v>
      </c>
      <c r="G48" s="85">
        <f t="shared" si="1"/>
        <v>74.5206</v>
      </c>
      <c r="H48" s="121"/>
      <c r="I48" s="181" t="s">
        <v>367</v>
      </c>
      <c r="J48" s="124">
        <v>115</v>
      </c>
      <c r="K48" s="547">
        <f t="shared" si="3"/>
        <v>1166.95</v>
      </c>
      <c r="L48" s="547">
        <f t="shared" si="4"/>
        <v>0</v>
      </c>
    </row>
    <row r="49" spans="1:12" ht="12.75">
      <c r="A49" s="2" t="s">
        <v>188</v>
      </c>
      <c r="B49" s="19">
        <v>44</v>
      </c>
      <c r="C49" s="15">
        <f t="shared" si="0"/>
        <v>446.49</v>
      </c>
      <c r="D49" s="13"/>
      <c r="E49" s="2" t="s">
        <v>127</v>
      </c>
      <c r="F49" s="14">
        <v>1750</v>
      </c>
      <c r="G49" s="85">
        <f t="shared" si="1"/>
        <v>59.27775</v>
      </c>
      <c r="H49" s="91"/>
      <c r="I49" s="181" t="s">
        <v>368</v>
      </c>
      <c r="J49" s="184">
        <v>110</v>
      </c>
      <c r="K49" s="547">
        <f t="shared" si="3"/>
        <v>1116.21</v>
      </c>
      <c r="L49" s="547">
        <f t="shared" si="4"/>
        <v>0</v>
      </c>
    </row>
    <row r="50" spans="1:12" ht="12.75">
      <c r="A50" s="2" t="s">
        <v>159</v>
      </c>
      <c r="B50" s="19">
        <v>44</v>
      </c>
      <c r="C50" s="15">
        <f t="shared" si="0"/>
        <v>446.49</v>
      </c>
      <c r="D50" s="13"/>
      <c r="E50" s="2" t="s">
        <v>128</v>
      </c>
      <c r="F50" s="14">
        <v>2175</v>
      </c>
      <c r="G50" s="85">
        <f t="shared" si="1"/>
        <v>73.673775</v>
      </c>
      <c r="H50" s="91"/>
      <c r="I50" s="181" t="s">
        <v>369</v>
      </c>
      <c r="J50" s="124">
        <v>110</v>
      </c>
      <c r="K50" s="547">
        <f t="shared" si="3"/>
        <v>1116.21</v>
      </c>
      <c r="L50" s="547">
        <f t="shared" si="4"/>
        <v>0</v>
      </c>
    </row>
    <row r="51" spans="1:12" ht="12.75">
      <c r="A51" s="106" t="s">
        <v>189</v>
      </c>
      <c r="B51" s="107"/>
      <c r="C51" s="108"/>
      <c r="D51" s="13"/>
      <c r="E51" s="2" t="s">
        <v>129</v>
      </c>
      <c r="F51" s="14">
        <v>1625</v>
      </c>
      <c r="G51" s="85">
        <f t="shared" si="1"/>
        <v>55.043625</v>
      </c>
      <c r="H51" s="91"/>
      <c r="I51" s="181" t="s">
        <v>122</v>
      </c>
      <c r="J51" s="124">
        <v>65</v>
      </c>
      <c r="K51" s="547">
        <f t="shared" si="3"/>
        <v>659.58</v>
      </c>
      <c r="L51" s="547">
        <f t="shared" si="4"/>
        <v>0</v>
      </c>
    </row>
    <row r="52" spans="1:12" ht="12.75">
      <c r="A52" s="2" t="s">
        <v>190</v>
      </c>
      <c r="B52" s="19">
        <v>160</v>
      </c>
      <c r="C52" s="15">
        <f aca="true" t="shared" si="5" ref="C52:C65">ROUND((C$7)*(B52/100),2)</f>
        <v>1623.58</v>
      </c>
      <c r="D52" s="81"/>
      <c r="E52" s="2" t="s">
        <v>130</v>
      </c>
      <c r="F52" s="14">
        <v>2050</v>
      </c>
      <c r="G52" s="85">
        <f t="shared" si="1"/>
        <v>69.43965</v>
      </c>
      <c r="H52" s="91"/>
      <c r="I52" s="186" t="s">
        <v>326</v>
      </c>
      <c r="J52" s="550">
        <v>90</v>
      </c>
      <c r="K52" s="552">
        <f>ROUND((C$7)*(J52/100),2)</f>
        <v>913.27</v>
      </c>
      <c r="L52" s="553"/>
    </row>
    <row r="53" spans="1:12" ht="12.75">
      <c r="A53" s="2" t="s">
        <v>191</v>
      </c>
      <c r="B53" s="19">
        <v>152</v>
      </c>
      <c r="C53" s="15">
        <f t="shared" si="5"/>
        <v>1542.4</v>
      </c>
      <c r="D53" s="79"/>
      <c r="E53" s="2" t="s">
        <v>131</v>
      </c>
      <c r="F53" s="14">
        <v>950</v>
      </c>
      <c r="G53" s="85">
        <f t="shared" si="1"/>
        <v>32.17935</v>
      </c>
      <c r="H53" s="91"/>
      <c r="I53" s="187" t="s">
        <v>336</v>
      </c>
      <c r="J53" s="559"/>
      <c r="K53" s="556"/>
      <c r="L53" s="557"/>
    </row>
    <row r="54" spans="1:12" ht="12.75">
      <c r="A54" s="2" t="s">
        <v>192</v>
      </c>
      <c r="B54" s="19">
        <v>122</v>
      </c>
      <c r="C54" s="15">
        <f t="shared" si="5"/>
        <v>1237.98</v>
      </c>
      <c r="D54" s="13"/>
      <c r="E54" s="2" t="s">
        <v>132</v>
      </c>
      <c r="F54" s="14">
        <v>1050</v>
      </c>
      <c r="G54" s="85">
        <f t="shared" si="1"/>
        <v>35.56665</v>
      </c>
      <c r="H54" s="91"/>
      <c r="I54" s="187" t="s">
        <v>335</v>
      </c>
      <c r="J54" s="559"/>
      <c r="K54" s="556"/>
      <c r="L54" s="557"/>
    </row>
    <row r="55" spans="1:12" ht="12.75">
      <c r="A55" s="2" t="s">
        <v>193</v>
      </c>
      <c r="B55" s="19">
        <v>130</v>
      </c>
      <c r="C55" s="15">
        <f t="shared" si="5"/>
        <v>1319.16</v>
      </c>
      <c r="D55" s="13"/>
      <c r="E55" s="2" t="s">
        <v>133</v>
      </c>
      <c r="F55" s="14">
        <v>1750</v>
      </c>
      <c r="G55" s="85">
        <f t="shared" si="1"/>
        <v>59.27775</v>
      </c>
      <c r="H55" s="91"/>
      <c r="I55" s="188" t="s">
        <v>334</v>
      </c>
      <c r="J55" s="551"/>
      <c r="K55" s="554"/>
      <c r="L55" s="555"/>
    </row>
    <row r="56" spans="1:12" ht="12.75">
      <c r="A56" s="2" t="s">
        <v>347</v>
      </c>
      <c r="B56" s="19">
        <v>122</v>
      </c>
      <c r="C56" s="15">
        <f t="shared" si="5"/>
        <v>1237.98</v>
      </c>
      <c r="D56" s="13"/>
      <c r="E56" s="2" t="s">
        <v>341</v>
      </c>
      <c r="F56" s="14">
        <v>2175</v>
      </c>
      <c r="G56" s="85">
        <f t="shared" si="1"/>
        <v>73.673775</v>
      </c>
      <c r="H56" s="91"/>
      <c r="I56" s="90" t="s">
        <v>187</v>
      </c>
      <c r="J56" s="124">
        <v>80</v>
      </c>
      <c r="K56" s="547">
        <f>ROUND((C$7)*(J56/100),2)</f>
        <v>811.79</v>
      </c>
      <c r="L56" s="547">
        <f aca="true" t="shared" si="6" ref="L56:L89">ROUND((L$6)*(K56/100),2)</f>
        <v>0</v>
      </c>
    </row>
    <row r="57" spans="1:12" ht="12.75">
      <c r="A57" s="2" t="s">
        <v>195</v>
      </c>
      <c r="B57" s="19">
        <v>100</v>
      </c>
      <c r="C57" s="15">
        <f t="shared" si="5"/>
        <v>1014.74</v>
      </c>
      <c r="D57" s="13"/>
      <c r="E57" s="2" t="s">
        <v>134</v>
      </c>
      <c r="F57" s="14">
        <v>950</v>
      </c>
      <c r="G57" s="85">
        <f t="shared" si="1"/>
        <v>32.17935</v>
      </c>
      <c r="H57" s="91"/>
      <c r="I57" s="181" t="s">
        <v>318</v>
      </c>
      <c r="J57" s="124">
        <v>90</v>
      </c>
      <c r="K57" s="547">
        <f>ROUND((C$7)*(J57/100),2)</f>
        <v>913.27</v>
      </c>
      <c r="L57" s="547">
        <f t="shared" si="6"/>
        <v>0</v>
      </c>
    </row>
    <row r="58" spans="1:12" ht="12.75">
      <c r="A58" s="2" t="s">
        <v>194</v>
      </c>
      <c r="B58" s="19">
        <v>93</v>
      </c>
      <c r="C58" s="15">
        <f t="shared" si="5"/>
        <v>943.71</v>
      </c>
      <c r="D58" s="13"/>
      <c r="E58" s="106" t="s">
        <v>201</v>
      </c>
      <c r="F58" s="87"/>
      <c r="G58" s="88"/>
      <c r="H58" s="91"/>
      <c r="I58" s="181" t="s">
        <v>159</v>
      </c>
      <c r="J58" s="224">
        <v>70</v>
      </c>
      <c r="K58" s="547">
        <f>ROUND((C$7)*(J58/100),2)</f>
        <v>710.32</v>
      </c>
      <c r="L58" s="547">
        <f t="shared" si="6"/>
        <v>0</v>
      </c>
    </row>
    <row r="59" spans="1:12" ht="12.75">
      <c r="A59" s="2" t="s">
        <v>196</v>
      </c>
      <c r="B59" s="19">
        <v>64</v>
      </c>
      <c r="C59" s="15">
        <f t="shared" si="5"/>
        <v>649.43</v>
      </c>
      <c r="D59" s="13"/>
      <c r="E59" s="2" t="s">
        <v>135</v>
      </c>
      <c r="F59" s="14">
        <v>2500</v>
      </c>
      <c r="G59" s="85">
        <f t="shared" si="1"/>
        <v>84.6825</v>
      </c>
      <c r="H59" s="91"/>
      <c r="I59" s="217" t="s">
        <v>189</v>
      </c>
      <c r="J59" s="217"/>
      <c r="K59" s="217"/>
      <c r="L59" s="219"/>
    </row>
    <row r="60" spans="1:12" ht="12.75">
      <c r="A60" s="2" t="s">
        <v>197</v>
      </c>
      <c r="B60" s="19">
        <v>61</v>
      </c>
      <c r="C60" s="15">
        <f t="shared" si="5"/>
        <v>618.99</v>
      </c>
      <c r="D60" s="13"/>
      <c r="E60" s="2" t="s">
        <v>342</v>
      </c>
      <c r="F60" s="14">
        <v>2900</v>
      </c>
      <c r="G60" s="85">
        <f t="shared" si="1"/>
        <v>98.2317</v>
      </c>
      <c r="H60" s="121"/>
      <c r="I60" s="181" t="s">
        <v>370</v>
      </c>
      <c r="J60" s="124">
        <v>150</v>
      </c>
      <c r="K60" s="547">
        <f aca="true" t="shared" si="7" ref="K60:K65">ROUND((C$7)*(J60/100),2)</f>
        <v>1522.11</v>
      </c>
      <c r="L60" s="547">
        <f t="shared" si="6"/>
        <v>0</v>
      </c>
    </row>
    <row r="61" spans="1:12" ht="12.75">
      <c r="A61" s="2" t="s">
        <v>199</v>
      </c>
      <c r="B61" s="19">
        <v>100</v>
      </c>
      <c r="C61" s="15">
        <f t="shared" si="5"/>
        <v>1014.74</v>
      </c>
      <c r="D61" s="13"/>
      <c r="E61" s="2" t="s">
        <v>136</v>
      </c>
      <c r="F61" s="14">
        <v>2250</v>
      </c>
      <c r="G61" s="85">
        <f t="shared" si="1"/>
        <v>76.21425</v>
      </c>
      <c r="H61" s="91"/>
      <c r="I61" s="181" t="s">
        <v>371</v>
      </c>
      <c r="J61" s="124">
        <v>120</v>
      </c>
      <c r="K61" s="547">
        <f t="shared" si="7"/>
        <v>1217.69</v>
      </c>
      <c r="L61" s="547">
        <f t="shared" si="6"/>
        <v>0</v>
      </c>
    </row>
    <row r="62" spans="1:12" ht="12.75">
      <c r="A62" s="2" t="s">
        <v>198</v>
      </c>
      <c r="B62" s="19">
        <v>93</v>
      </c>
      <c r="C62" s="15">
        <f t="shared" si="5"/>
        <v>943.71</v>
      </c>
      <c r="D62" s="13"/>
      <c r="E62" s="14" t="s">
        <v>137</v>
      </c>
      <c r="F62" s="14">
        <v>1700</v>
      </c>
      <c r="G62" s="85">
        <f t="shared" si="1"/>
        <v>57.5841</v>
      </c>
      <c r="H62" s="91"/>
      <c r="I62" s="181" t="s">
        <v>372</v>
      </c>
      <c r="J62" s="124">
        <v>120</v>
      </c>
      <c r="K62" s="547">
        <f t="shared" si="7"/>
        <v>1217.69</v>
      </c>
      <c r="L62" s="547">
        <f t="shared" si="6"/>
        <v>0</v>
      </c>
    </row>
    <row r="63" spans="1:12" ht="12.75">
      <c r="A63" s="2" t="s">
        <v>200</v>
      </c>
      <c r="B63" s="109">
        <v>122</v>
      </c>
      <c r="C63" s="109">
        <f t="shared" si="5"/>
        <v>1237.98</v>
      </c>
      <c r="D63" s="13"/>
      <c r="E63" s="2" t="s">
        <v>138</v>
      </c>
      <c r="F63" s="14">
        <v>1700</v>
      </c>
      <c r="G63" s="85">
        <f t="shared" si="1"/>
        <v>57.5841</v>
      </c>
      <c r="H63" s="91"/>
      <c r="I63" s="181" t="s">
        <v>373</v>
      </c>
      <c r="J63" s="124">
        <v>90</v>
      </c>
      <c r="K63" s="547">
        <f t="shared" si="7"/>
        <v>913.27</v>
      </c>
      <c r="L63" s="547">
        <f t="shared" si="6"/>
        <v>0</v>
      </c>
    </row>
    <row r="64" spans="1:12" ht="12.75">
      <c r="A64" s="2" t="s">
        <v>314</v>
      </c>
      <c r="B64" s="109">
        <v>45</v>
      </c>
      <c r="C64" s="109">
        <f t="shared" si="5"/>
        <v>456.63</v>
      </c>
      <c r="D64" s="13"/>
      <c r="E64" s="2" t="s">
        <v>139</v>
      </c>
      <c r="F64" s="14">
        <v>1550</v>
      </c>
      <c r="G64" s="85">
        <f t="shared" si="1"/>
        <v>52.50315</v>
      </c>
      <c r="H64" s="91"/>
      <c r="I64" s="181" t="s">
        <v>197</v>
      </c>
      <c r="J64" s="124">
        <v>85</v>
      </c>
      <c r="K64" s="547">
        <f t="shared" si="7"/>
        <v>862.53</v>
      </c>
      <c r="L64" s="547">
        <f t="shared" si="6"/>
        <v>0</v>
      </c>
    </row>
    <row r="65" spans="1:12" ht="12.75">
      <c r="A65" s="2" t="s">
        <v>315</v>
      </c>
      <c r="B65" s="109">
        <v>44</v>
      </c>
      <c r="C65" s="109">
        <f t="shared" si="5"/>
        <v>446.49</v>
      </c>
      <c r="D65" s="13"/>
      <c r="E65" s="2" t="s">
        <v>140</v>
      </c>
      <c r="F65" s="14">
        <v>1700</v>
      </c>
      <c r="G65" s="85">
        <f t="shared" si="1"/>
        <v>57.5841</v>
      </c>
      <c r="H65" s="91"/>
      <c r="I65" s="181" t="s">
        <v>329</v>
      </c>
      <c r="J65" s="184">
        <v>80</v>
      </c>
      <c r="K65" s="547">
        <f t="shared" si="7"/>
        <v>811.79</v>
      </c>
      <c r="L65" s="547">
        <f t="shared" si="6"/>
        <v>0</v>
      </c>
    </row>
    <row r="66" spans="1:12" ht="12.75">
      <c r="A66" s="106" t="s">
        <v>201</v>
      </c>
      <c r="B66" s="110"/>
      <c r="C66" s="110"/>
      <c r="D66" s="13"/>
      <c r="E66" s="2" t="s">
        <v>343</v>
      </c>
      <c r="F66" s="14">
        <v>1550</v>
      </c>
      <c r="G66" s="85">
        <f t="shared" si="1"/>
        <v>52.50315</v>
      </c>
      <c r="H66" s="91"/>
      <c r="I66" s="218" t="s">
        <v>201</v>
      </c>
      <c r="J66" s="217"/>
      <c r="K66" s="217"/>
      <c r="L66" s="219"/>
    </row>
    <row r="67" spans="1:12" ht="12.75">
      <c r="A67" s="86" t="s">
        <v>348</v>
      </c>
      <c r="B67" s="109">
        <v>180</v>
      </c>
      <c r="C67" s="111">
        <f aca="true" t="shared" si="8" ref="C67:C89">ROUND((C$7)*(B67/100),2)</f>
        <v>1826.53</v>
      </c>
      <c r="D67" s="13"/>
      <c r="E67" s="2" t="s">
        <v>141</v>
      </c>
      <c r="F67" s="14">
        <v>1700</v>
      </c>
      <c r="G67" s="85">
        <f t="shared" si="1"/>
        <v>57.5841</v>
      </c>
      <c r="H67" s="91"/>
      <c r="I67" s="185" t="s">
        <v>374</v>
      </c>
      <c r="J67" s="184">
        <v>200</v>
      </c>
      <c r="K67" s="547">
        <f>ROUND((C$7)*(J67/100),2)</f>
        <v>2029.48</v>
      </c>
      <c r="L67" s="547">
        <f t="shared" si="6"/>
        <v>0</v>
      </c>
    </row>
    <row r="68" spans="1:12" ht="12.75">
      <c r="A68" s="2" t="s">
        <v>349</v>
      </c>
      <c r="B68" s="19">
        <v>145</v>
      </c>
      <c r="C68" s="15">
        <f t="shared" si="8"/>
        <v>1471.37</v>
      </c>
      <c r="D68" s="13"/>
      <c r="E68" s="2" t="s">
        <v>142</v>
      </c>
      <c r="F68" s="14">
        <v>1550</v>
      </c>
      <c r="G68" s="85">
        <f t="shared" si="1"/>
        <v>52.50315</v>
      </c>
      <c r="H68" s="91"/>
      <c r="I68" s="181" t="s">
        <v>375</v>
      </c>
      <c r="J68" s="124">
        <v>190</v>
      </c>
      <c r="K68" s="547">
        <f aca="true" t="shared" si="9" ref="K68:K76">ROUND((C$7)*(J68/100),2)</f>
        <v>1928.01</v>
      </c>
      <c r="L68" s="547">
        <f t="shared" si="6"/>
        <v>0</v>
      </c>
    </row>
    <row r="69" spans="1:12" ht="12.75">
      <c r="A69" s="2" t="s">
        <v>350</v>
      </c>
      <c r="B69" s="19">
        <v>135</v>
      </c>
      <c r="C69" s="15">
        <f t="shared" si="8"/>
        <v>1369.9</v>
      </c>
      <c r="D69" s="13"/>
      <c r="E69" s="2" t="s">
        <v>144</v>
      </c>
      <c r="F69" s="14">
        <v>1250</v>
      </c>
      <c r="G69" s="85">
        <f t="shared" si="1"/>
        <v>42.34125</v>
      </c>
      <c r="H69" s="91"/>
      <c r="I69" s="181" t="s">
        <v>376</v>
      </c>
      <c r="J69" s="124">
        <v>175</v>
      </c>
      <c r="K69" s="547">
        <f t="shared" si="9"/>
        <v>1775.8</v>
      </c>
      <c r="L69" s="547">
        <f t="shared" si="6"/>
        <v>0</v>
      </c>
    </row>
    <row r="70" spans="1:12" ht="12.75">
      <c r="A70" s="2" t="s">
        <v>202</v>
      </c>
      <c r="B70" s="19">
        <v>120</v>
      </c>
      <c r="C70" s="15">
        <f t="shared" si="8"/>
        <v>1217.69</v>
      </c>
      <c r="D70" s="13"/>
      <c r="E70" s="2" t="s">
        <v>143</v>
      </c>
      <c r="F70" s="14">
        <v>1200</v>
      </c>
      <c r="G70" s="85">
        <f t="shared" si="1"/>
        <v>40.6476</v>
      </c>
      <c r="H70" s="91"/>
      <c r="I70" s="181" t="s">
        <v>377</v>
      </c>
      <c r="J70" s="124">
        <v>140</v>
      </c>
      <c r="K70" s="547">
        <f t="shared" si="9"/>
        <v>1420.64</v>
      </c>
      <c r="L70" s="547">
        <f t="shared" si="6"/>
        <v>0</v>
      </c>
    </row>
    <row r="71" spans="1:12" ht="12.75">
      <c r="A71" s="2" t="s">
        <v>203</v>
      </c>
      <c r="B71" s="19">
        <v>110</v>
      </c>
      <c r="C71" s="15">
        <f t="shared" si="8"/>
        <v>1116.21</v>
      </c>
      <c r="D71" s="13"/>
      <c r="E71" s="2" t="s">
        <v>145</v>
      </c>
      <c r="F71" s="14">
        <v>1700</v>
      </c>
      <c r="G71" s="85">
        <f t="shared" si="1"/>
        <v>57.5841</v>
      </c>
      <c r="H71" s="91"/>
      <c r="I71" s="181" t="s">
        <v>327</v>
      </c>
      <c r="J71" s="124">
        <v>90</v>
      </c>
      <c r="K71" s="547">
        <f t="shared" si="9"/>
        <v>913.27</v>
      </c>
      <c r="L71" s="547">
        <f t="shared" si="6"/>
        <v>0</v>
      </c>
    </row>
    <row r="72" spans="1:12" ht="12.75">
      <c r="A72" s="2" t="s">
        <v>352</v>
      </c>
      <c r="B72" s="19">
        <v>94</v>
      </c>
      <c r="C72" s="15">
        <f t="shared" si="8"/>
        <v>953.86</v>
      </c>
      <c r="D72" s="13"/>
      <c r="E72" s="2" t="s">
        <v>146</v>
      </c>
      <c r="F72" s="14">
        <v>1250</v>
      </c>
      <c r="G72" s="85">
        <f t="shared" si="1"/>
        <v>42.34125</v>
      </c>
      <c r="H72" s="91"/>
      <c r="I72" s="181" t="s">
        <v>328</v>
      </c>
      <c r="J72" s="124">
        <v>90</v>
      </c>
      <c r="K72" s="547">
        <f t="shared" si="9"/>
        <v>913.27</v>
      </c>
      <c r="L72" s="547">
        <f t="shared" si="6"/>
        <v>0</v>
      </c>
    </row>
    <row r="73" spans="1:12" ht="12.75">
      <c r="A73" s="2" t="s">
        <v>351</v>
      </c>
      <c r="B73" s="19">
        <v>97</v>
      </c>
      <c r="C73" s="15">
        <f t="shared" si="8"/>
        <v>984.3</v>
      </c>
      <c r="D73" s="13"/>
      <c r="E73" s="2" t="s">
        <v>147</v>
      </c>
      <c r="F73" s="14">
        <v>1700</v>
      </c>
      <c r="G73" s="85">
        <f t="shared" si="1"/>
        <v>57.5841</v>
      </c>
      <c r="H73" s="91"/>
      <c r="I73" s="181" t="s">
        <v>319</v>
      </c>
      <c r="J73" s="124">
        <v>90</v>
      </c>
      <c r="K73" s="547">
        <f t="shared" si="9"/>
        <v>913.27</v>
      </c>
      <c r="L73" s="547">
        <f t="shared" si="6"/>
        <v>0</v>
      </c>
    </row>
    <row r="74" spans="1:12" ht="12.75">
      <c r="A74" s="2" t="s">
        <v>204</v>
      </c>
      <c r="B74" s="19">
        <v>97</v>
      </c>
      <c r="C74" s="15">
        <f t="shared" si="8"/>
        <v>984.3</v>
      </c>
      <c r="D74" s="13"/>
      <c r="E74" s="2" t="s">
        <v>148</v>
      </c>
      <c r="F74" s="14">
        <v>1550</v>
      </c>
      <c r="G74" s="85">
        <f t="shared" si="1"/>
        <v>52.50315</v>
      </c>
      <c r="H74" s="91"/>
      <c r="I74" s="181" t="s">
        <v>378</v>
      </c>
      <c r="J74" s="124">
        <v>90</v>
      </c>
      <c r="K74" s="547">
        <f t="shared" si="9"/>
        <v>913.27</v>
      </c>
      <c r="L74" s="547">
        <f t="shared" si="6"/>
        <v>0</v>
      </c>
    </row>
    <row r="75" spans="1:12" ht="12.75">
      <c r="A75" s="2" t="s">
        <v>205</v>
      </c>
      <c r="B75" s="19">
        <v>94</v>
      </c>
      <c r="C75" s="15">
        <f t="shared" si="8"/>
        <v>953.86</v>
      </c>
      <c r="D75" s="13"/>
      <c r="E75" s="2" t="s">
        <v>149</v>
      </c>
      <c r="F75" s="14">
        <v>1200</v>
      </c>
      <c r="G75" s="85">
        <f t="shared" si="1"/>
        <v>40.6476</v>
      </c>
      <c r="H75" s="91"/>
      <c r="I75" s="181" t="s">
        <v>379</v>
      </c>
      <c r="J75" s="124">
        <v>90</v>
      </c>
      <c r="K75" s="547">
        <f t="shared" si="9"/>
        <v>913.27</v>
      </c>
      <c r="L75" s="547">
        <f t="shared" si="6"/>
        <v>0</v>
      </c>
    </row>
    <row r="76" spans="1:12" ht="12.75">
      <c r="A76" s="2" t="s">
        <v>206</v>
      </c>
      <c r="B76" s="19">
        <v>90</v>
      </c>
      <c r="C76" s="15">
        <f t="shared" si="8"/>
        <v>913.27</v>
      </c>
      <c r="D76" s="1"/>
      <c r="E76" s="2" t="s">
        <v>150</v>
      </c>
      <c r="F76" s="14">
        <v>1700</v>
      </c>
      <c r="G76" s="85">
        <f t="shared" si="1"/>
        <v>57.5841</v>
      </c>
      <c r="H76" s="91"/>
      <c r="I76" s="181" t="s">
        <v>380</v>
      </c>
      <c r="J76" s="224">
        <v>95</v>
      </c>
      <c r="K76" s="547">
        <f t="shared" si="9"/>
        <v>964</v>
      </c>
      <c r="L76" s="547">
        <f t="shared" si="6"/>
        <v>0</v>
      </c>
    </row>
    <row r="77" spans="1:12" ht="12.75">
      <c r="A77" s="2" t="s">
        <v>207</v>
      </c>
      <c r="B77" s="19">
        <v>88</v>
      </c>
      <c r="C77" s="15">
        <f t="shared" si="8"/>
        <v>892.97</v>
      </c>
      <c r="D77" s="1"/>
      <c r="E77" s="2" t="s">
        <v>151</v>
      </c>
      <c r="F77" s="14">
        <v>1550</v>
      </c>
      <c r="G77" s="85">
        <f t="shared" si="1"/>
        <v>52.50315</v>
      </c>
      <c r="H77" s="91"/>
      <c r="I77" s="218" t="s">
        <v>320</v>
      </c>
      <c r="J77" s="217"/>
      <c r="K77" s="217"/>
      <c r="L77" s="219"/>
    </row>
    <row r="78" spans="1:12" ht="12.75">
      <c r="A78" s="2" t="s">
        <v>208</v>
      </c>
      <c r="B78" s="19">
        <v>72</v>
      </c>
      <c r="C78" s="15">
        <f t="shared" si="8"/>
        <v>730.61</v>
      </c>
      <c r="D78" s="1"/>
      <c r="E78" s="2" t="s">
        <v>152</v>
      </c>
      <c r="F78" s="14">
        <v>1000</v>
      </c>
      <c r="G78" s="85">
        <f t="shared" si="1"/>
        <v>33.873</v>
      </c>
      <c r="H78" s="91"/>
      <c r="I78" s="548" t="s">
        <v>337</v>
      </c>
      <c r="J78" s="550">
        <v>72</v>
      </c>
      <c r="K78" s="552">
        <f>ROUND((C$7)*(J78/100),2)</f>
        <v>730.61</v>
      </c>
      <c r="L78" s="553"/>
    </row>
    <row r="79" spans="1:12" ht="12.75">
      <c r="A79" s="2" t="s">
        <v>209</v>
      </c>
      <c r="B79" s="19">
        <v>70</v>
      </c>
      <c r="C79" s="15">
        <f t="shared" si="8"/>
        <v>710.32</v>
      </c>
      <c r="D79" s="1"/>
      <c r="E79" s="2" t="s">
        <v>153</v>
      </c>
      <c r="F79" s="14">
        <v>875</v>
      </c>
      <c r="G79" s="85">
        <f t="shared" si="1"/>
        <v>29.638875</v>
      </c>
      <c r="H79" s="121"/>
      <c r="I79" s="549"/>
      <c r="J79" s="551"/>
      <c r="K79" s="554"/>
      <c r="L79" s="555"/>
    </row>
    <row r="80" spans="1:12" ht="12.75">
      <c r="A80" s="2" t="s">
        <v>353</v>
      </c>
      <c r="B80" s="19">
        <v>70</v>
      </c>
      <c r="C80" s="15">
        <f t="shared" si="8"/>
        <v>710.32</v>
      </c>
      <c r="D80" s="1"/>
      <c r="E80" s="86" t="s">
        <v>154</v>
      </c>
      <c r="F80" s="14">
        <v>500</v>
      </c>
      <c r="G80" s="85">
        <f t="shared" si="1"/>
        <v>16.9365</v>
      </c>
      <c r="H80" s="91"/>
      <c r="I80" s="548" t="s">
        <v>330</v>
      </c>
      <c r="J80" s="550">
        <v>70</v>
      </c>
      <c r="K80" s="552">
        <f>ROUND((C$7)*(J80/100),2)</f>
        <v>710.32</v>
      </c>
      <c r="L80" s="553"/>
    </row>
    <row r="81" spans="1:12" ht="12.75">
      <c r="A81" s="2" t="s">
        <v>222</v>
      </c>
      <c r="B81" s="19">
        <v>94</v>
      </c>
      <c r="C81" s="15">
        <f t="shared" si="8"/>
        <v>953.86</v>
      </c>
      <c r="D81" s="1"/>
      <c r="E81" s="90" t="s">
        <v>155</v>
      </c>
      <c r="F81" s="14">
        <v>800</v>
      </c>
      <c r="G81" s="85">
        <f t="shared" si="1"/>
        <v>27.0984</v>
      </c>
      <c r="H81" s="91"/>
      <c r="I81" s="558"/>
      <c r="J81" s="559"/>
      <c r="K81" s="556"/>
      <c r="L81" s="557"/>
    </row>
    <row r="82" spans="1:12" ht="12.75">
      <c r="A82" s="2" t="s">
        <v>223</v>
      </c>
      <c r="B82" s="19">
        <v>88</v>
      </c>
      <c r="C82" s="15">
        <f t="shared" si="8"/>
        <v>892.97</v>
      </c>
      <c r="D82" s="1"/>
      <c r="E82" s="2" t="s">
        <v>156</v>
      </c>
      <c r="F82" s="14">
        <v>500</v>
      </c>
      <c r="G82" s="85">
        <f t="shared" si="1"/>
        <v>16.9365</v>
      </c>
      <c r="H82" s="91"/>
      <c r="I82" s="558"/>
      <c r="J82" s="559"/>
      <c r="K82" s="556"/>
      <c r="L82" s="557"/>
    </row>
    <row r="83" spans="1:12" ht="12.75">
      <c r="A83" s="2" t="s">
        <v>225</v>
      </c>
      <c r="B83" s="19">
        <v>90</v>
      </c>
      <c r="C83" s="15">
        <f t="shared" si="8"/>
        <v>913.27</v>
      </c>
      <c r="D83" s="1"/>
      <c r="E83" s="2" t="s">
        <v>157</v>
      </c>
      <c r="F83" s="14">
        <v>500</v>
      </c>
      <c r="G83" s="85">
        <f>$B$4*F83</f>
        <v>16.9365</v>
      </c>
      <c r="H83" s="91"/>
      <c r="I83" s="549"/>
      <c r="J83" s="551"/>
      <c r="K83" s="554"/>
      <c r="L83" s="555"/>
    </row>
    <row r="84" spans="1:12" ht="12.75">
      <c r="A84" s="2" t="s">
        <v>224</v>
      </c>
      <c r="B84" s="19">
        <v>88</v>
      </c>
      <c r="C84" s="15">
        <f t="shared" si="8"/>
        <v>892.97</v>
      </c>
      <c r="D84" s="1"/>
      <c r="E84" s="2" t="s">
        <v>158</v>
      </c>
      <c r="F84" s="14">
        <v>675</v>
      </c>
      <c r="G84" s="85">
        <f>$B$4*F84</f>
        <v>22.864275</v>
      </c>
      <c r="H84" s="91"/>
      <c r="I84" s="185" t="s">
        <v>321</v>
      </c>
      <c r="J84" s="124">
        <v>63</v>
      </c>
      <c r="K84" s="547">
        <f aca="true" t="shared" si="10" ref="K84:K89">ROUND((C$7)*(J84/100),2)</f>
        <v>639.29</v>
      </c>
      <c r="L84" s="547">
        <f t="shared" si="6"/>
        <v>0</v>
      </c>
    </row>
    <row r="85" spans="1:12" ht="12.75">
      <c r="A85" s="2" t="s">
        <v>226</v>
      </c>
      <c r="B85" s="19">
        <v>94</v>
      </c>
      <c r="C85" s="15">
        <f t="shared" si="8"/>
        <v>953.86</v>
      </c>
      <c r="D85" s="1"/>
      <c r="E85" s="2" t="s">
        <v>159</v>
      </c>
      <c r="F85" s="14">
        <v>500</v>
      </c>
      <c r="G85" s="85">
        <f>$B$4*F85</f>
        <v>16.9365</v>
      </c>
      <c r="H85" s="91"/>
      <c r="I85" s="185" t="s">
        <v>322</v>
      </c>
      <c r="J85" s="124">
        <v>57</v>
      </c>
      <c r="K85" s="547">
        <f t="shared" si="10"/>
        <v>578.4</v>
      </c>
      <c r="L85" s="547">
        <f t="shared" si="6"/>
        <v>0</v>
      </c>
    </row>
    <row r="86" spans="1:12" ht="12.75">
      <c r="A86" s="2" t="s">
        <v>227</v>
      </c>
      <c r="B86" s="19">
        <v>90</v>
      </c>
      <c r="C86" s="15">
        <f t="shared" si="8"/>
        <v>913.27</v>
      </c>
      <c r="D86" s="1"/>
      <c r="E86" s="13"/>
      <c r="F86" s="84"/>
      <c r="G86" s="91"/>
      <c r="H86" s="91"/>
      <c r="I86" s="185" t="s">
        <v>61</v>
      </c>
      <c r="J86" s="124">
        <v>68</v>
      </c>
      <c r="K86" s="547">
        <f t="shared" si="10"/>
        <v>690.02</v>
      </c>
      <c r="L86" s="547">
        <f t="shared" si="6"/>
        <v>0</v>
      </c>
    </row>
    <row r="87" spans="1:12" ht="12.75">
      <c r="A87" s="2" t="s">
        <v>354</v>
      </c>
      <c r="B87" s="19">
        <v>88</v>
      </c>
      <c r="C87" s="15">
        <f t="shared" si="8"/>
        <v>892.97</v>
      </c>
      <c r="D87" s="1"/>
      <c r="E87" s="13"/>
      <c r="F87" s="84"/>
      <c r="G87" s="91"/>
      <c r="H87" s="91"/>
      <c r="I87" s="185" t="s">
        <v>323</v>
      </c>
      <c r="J87" s="124">
        <v>67</v>
      </c>
      <c r="K87" s="547">
        <f t="shared" si="10"/>
        <v>679.88</v>
      </c>
      <c r="L87" s="547">
        <f t="shared" si="6"/>
        <v>0</v>
      </c>
    </row>
    <row r="88" spans="1:12" ht="12.75">
      <c r="A88" s="2" t="s">
        <v>228</v>
      </c>
      <c r="B88" s="19">
        <v>72</v>
      </c>
      <c r="C88" s="15">
        <f t="shared" si="8"/>
        <v>730.61</v>
      </c>
      <c r="D88" s="1"/>
      <c r="E88" s="13"/>
      <c r="F88" s="84"/>
      <c r="G88" s="91"/>
      <c r="H88" s="91"/>
      <c r="I88" s="185" t="s">
        <v>324</v>
      </c>
      <c r="J88" s="184">
        <v>77</v>
      </c>
      <c r="K88" s="547">
        <f t="shared" si="10"/>
        <v>781.35</v>
      </c>
      <c r="L88" s="547">
        <f t="shared" si="6"/>
        <v>0</v>
      </c>
    </row>
    <row r="89" spans="1:12" ht="12.75">
      <c r="A89" s="2" t="s">
        <v>229</v>
      </c>
      <c r="B89" s="19">
        <v>70</v>
      </c>
      <c r="C89" s="15">
        <f t="shared" si="8"/>
        <v>710.32</v>
      </c>
      <c r="D89" s="13"/>
      <c r="E89" s="13"/>
      <c r="F89" s="84"/>
      <c r="G89" s="91"/>
      <c r="H89" s="91"/>
      <c r="I89" s="185" t="s">
        <v>325</v>
      </c>
      <c r="J89" s="184">
        <v>66</v>
      </c>
      <c r="K89" s="547">
        <f t="shared" si="10"/>
        <v>669.73</v>
      </c>
      <c r="L89" s="547">
        <f t="shared" si="6"/>
        <v>0</v>
      </c>
    </row>
    <row r="90" spans="1:12" ht="12.75">
      <c r="A90" s="120" t="s">
        <v>230</v>
      </c>
      <c r="B90" s="27"/>
      <c r="C90" s="40"/>
      <c r="D90" s="13"/>
      <c r="E90" s="13"/>
      <c r="F90" s="84"/>
      <c r="G90" s="91"/>
      <c r="H90" s="91"/>
      <c r="I90" s="182"/>
      <c r="J90" s="182"/>
      <c r="K90" s="182"/>
      <c r="L90" s="182"/>
    </row>
    <row r="91" spans="4:12" ht="12.75">
      <c r="D91" s="13"/>
      <c r="E91" s="81"/>
      <c r="F91" s="84"/>
      <c r="G91" s="91"/>
      <c r="H91" s="91"/>
      <c r="I91" s="182"/>
      <c r="J91" s="182"/>
      <c r="K91" s="182"/>
      <c r="L91" s="182"/>
    </row>
    <row r="92" spans="4:12" ht="12.75">
      <c r="D92" s="1"/>
      <c r="E92" s="79"/>
      <c r="F92" s="84"/>
      <c r="G92" s="91"/>
      <c r="H92" s="91"/>
      <c r="I92" s="182"/>
      <c r="J92" s="182"/>
      <c r="K92" s="182"/>
      <c r="L92" s="182"/>
    </row>
    <row r="93" spans="1:12" ht="12.75">
      <c r="A93" s="488" t="s">
        <v>389</v>
      </c>
      <c r="B93" s="490" t="s">
        <v>390</v>
      </c>
      <c r="C93" s="491"/>
      <c r="D93" s="491"/>
      <c r="E93" s="491"/>
      <c r="F93" s="491"/>
      <c r="G93" s="491"/>
      <c r="H93" s="491"/>
      <c r="I93" s="491"/>
      <c r="J93" s="491"/>
      <c r="K93" s="491"/>
      <c r="L93" s="492"/>
    </row>
    <row r="94" spans="1:12" ht="12.75">
      <c r="A94" s="489"/>
      <c r="B94" s="493"/>
      <c r="C94" s="494"/>
      <c r="D94" s="494"/>
      <c r="E94" s="494"/>
      <c r="F94" s="494"/>
      <c r="G94" s="494"/>
      <c r="H94" s="494"/>
      <c r="I94" s="494"/>
      <c r="J94" s="494"/>
      <c r="K94" s="494"/>
      <c r="L94" s="495"/>
    </row>
    <row r="95" spans="4:12" ht="12.75">
      <c r="D95" s="1"/>
      <c r="E95" s="13"/>
      <c r="F95" s="84"/>
      <c r="G95" s="91"/>
      <c r="H95" s="91"/>
      <c r="I95" s="182"/>
      <c r="J95" s="182"/>
      <c r="K95" s="182"/>
      <c r="L95" s="182"/>
    </row>
    <row r="96" spans="1:12" ht="12.75">
      <c r="A96" s="488" t="s">
        <v>391</v>
      </c>
      <c r="B96" s="490" t="s">
        <v>393</v>
      </c>
      <c r="C96" s="491"/>
      <c r="D96" s="491"/>
      <c r="E96" s="491"/>
      <c r="F96" s="491"/>
      <c r="G96" s="491"/>
      <c r="H96" s="491"/>
      <c r="I96" s="491"/>
      <c r="J96" s="491"/>
      <c r="K96" s="491"/>
      <c r="L96" s="492"/>
    </row>
    <row r="97" spans="1:12" ht="12.75">
      <c r="A97" s="489"/>
      <c r="B97" s="493"/>
      <c r="C97" s="494"/>
      <c r="D97" s="494"/>
      <c r="E97" s="494"/>
      <c r="F97" s="494"/>
      <c r="G97" s="494"/>
      <c r="H97" s="494"/>
      <c r="I97" s="494"/>
      <c r="J97" s="494"/>
      <c r="K97" s="494"/>
      <c r="L97" s="495"/>
    </row>
    <row r="98" spans="4:12" ht="12.75">
      <c r="D98" s="1"/>
      <c r="E98" s="13"/>
      <c r="F98" s="84"/>
      <c r="G98" s="91"/>
      <c r="H98" s="91"/>
      <c r="I98" s="182"/>
      <c r="J98" s="182"/>
      <c r="K98" s="182"/>
      <c r="L98" s="182"/>
    </row>
    <row r="99" spans="4:12" ht="12.75">
      <c r="D99" s="1"/>
      <c r="E99" s="13"/>
      <c r="F99" s="84"/>
      <c r="G99" s="91"/>
      <c r="H99" s="91"/>
      <c r="I99" s="182"/>
      <c r="J99" s="182"/>
      <c r="K99" s="182"/>
      <c r="L99" s="182"/>
    </row>
    <row r="100" spans="4:12" ht="12.75">
      <c r="D100" s="1"/>
      <c r="E100" s="13"/>
      <c r="F100" s="84"/>
      <c r="G100" s="91"/>
      <c r="H100" s="91"/>
      <c r="I100" s="182"/>
      <c r="J100" s="182"/>
      <c r="K100" s="182"/>
      <c r="L100" s="182"/>
    </row>
    <row r="101" spans="4:12" ht="12.75">
      <c r="D101" s="1"/>
      <c r="E101" s="13"/>
      <c r="F101" s="84"/>
      <c r="G101" s="91"/>
      <c r="H101" s="91"/>
      <c r="I101" s="182"/>
      <c r="J101" s="182"/>
      <c r="K101" s="182"/>
      <c r="L101" s="182"/>
    </row>
    <row r="102" spans="4:12" ht="12.75">
      <c r="D102" s="1"/>
      <c r="E102" s="13"/>
      <c r="F102" s="84"/>
      <c r="G102" s="91"/>
      <c r="H102" s="91"/>
      <c r="I102" s="182"/>
      <c r="J102" s="182"/>
      <c r="K102" s="182"/>
      <c r="L102" s="182"/>
    </row>
    <row r="103" spans="4:12" ht="12.75">
      <c r="D103" s="1"/>
      <c r="E103" s="79"/>
      <c r="F103" s="84"/>
      <c r="G103" s="91"/>
      <c r="H103" s="91"/>
      <c r="I103" s="182"/>
      <c r="J103" s="182"/>
      <c r="K103" s="182"/>
      <c r="L103" s="182"/>
    </row>
    <row r="104" spans="4:12" ht="12.75">
      <c r="D104" s="1"/>
      <c r="E104" s="13"/>
      <c r="F104" s="84"/>
      <c r="G104" s="91"/>
      <c r="H104" s="91"/>
      <c r="I104" s="182"/>
      <c r="J104" s="182"/>
      <c r="K104" s="182"/>
      <c r="L104" s="182"/>
    </row>
    <row r="105" spans="4:12" ht="12.75">
      <c r="D105" s="1"/>
      <c r="E105" s="13"/>
      <c r="F105" s="84"/>
      <c r="G105" s="91"/>
      <c r="H105" s="91"/>
      <c r="I105" s="182"/>
      <c r="J105" s="182"/>
      <c r="K105" s="182"/>
      <c r="L105" s="182"/>
    </row>
    <row r="106" spans="4:12" ht="12.75">
      <c r="D106" s="1"/>
      <c r="E106" s="13"/>
      <c r="F106" s="84"/>
      <c r="G106" s="91"/>
      <c r="H106" s="91"/>
      <c r="I106" s="182"/>
      <c r="J106" s="182"/>
      <c r="K106" s="182"/>
      <c r="L106" s="182"/>
    </row>
    <row r="107" spans="4:12" ht="12.75">
      <c r="D107" s="1"/>
      <c r="E107" s="13"/>
      <c r="F107" s="84"/>
      <c r="G107" s="91"/>
      <c r="H107" s="91"/>
      <c r="I107" s="182"/>
      <c r="J107" s="182"/>
      <c r="K107" s="182"/>
      <c r="L107" s="182"/>
    </row>
    <row r="108" spans="4:12" ht="12.75">
      <c r="D108" s="1"/>
      <c r="E108" s="13"/>
      <c r="F108" s="84"/>
      <c r="G108" s="91"/>
      <c r="H108" s="91"/>
      <c r="I108" s="182"/>
      <c r="J108" s="182"/>
      <c r="K108" s="182"/>
      <c r="L108" s="182"/>
    </row>
    <row r="109" spans="4:12" ht="12.75">
      <c r="D109" s="1"/>
      <c r="E109" s="13"/>
      <c r="F109" s="84"/>
      <c r="G109" s="91"/>
      <c r="H109" s="91"/>
      <c r="I109" s="182"/>
      <c r="J109" s="182"/>
      <c r="K109" s="182"/>
      <c r="L109" s="182"/>
    </row>
    <row r="110" spans="4:12" ht="12.75">
      <c r="D110" s="1"/>
      <c r="E110" s="13"/>
      <c r="F110" s="84"/>
      <c r="G110" s="91"/>
      <c r="H110" s="91"/>
      <c r="I110" s="182"/>
      <c r="J110" s="182"/>
      <c r="K110" s="182"/>
      <c r="L110" s="182"/>
    </row>
    <row r="111" spans="4:12" ht="12.75">
      <c r="D111" s="1"/>
      <c r="E111" s="13"/>
      <c r="F111" s="84"/>
      <c r="G111" s="91"/>
      <c r="H111" s="91"/>
      <c r="I111" s="182"/>
      <c r="J111" s="182"/>
      <c r="K111" s="182"/>
      <c r="L111" s="182"/>
    </row>
    <row r="112" spans="4:12" ht="12.75">
      <c r="D112" s="1"/>
      <c r="E112" s="13"/>
      <c r="F112" s="84"/>
      <c r="G112" s="91"/>
      <c r="H112" s="91"/>
      <c r="I112" s="182"/>
      <c r="J112" s="182"/>
      <c r="K112" s="182"/>
      <c r="L112" s="182"/>
    </row>
    <row r="113" spans="4:12" ht="12.75">
      <c r="D113" s="1"/>
      <c r="E113" s="13"/>
      <c r="F113" s="84"/>
      <c r="G113" s="91"/>
      <c r="H113" s="91"/>
      <c r="I113" s="182"/>
      <c r="J113" s="182"/>
      <c r="K113" s="182"/>
      <c r="L113" s="182"/>
    </row>
    <row r="114" spans="4:12" ht="12.75">
      <c r="D114" s="1"/>
      <c r="E114" s="13"/>
      <c r="F114" s="84"/>
      <c r="G114" s="91"/>
      <c r="H114" s="91"/>
      <c r="I114" s="182"/>
      <c r="J114" s="182"/>
      <c r="K114" s="182"/>
      <c r="L114" s="182"/>
    </row>
    <row r="115" spans="4:12" ht="12.75">
      <c r="D115" s="1"/>
      <c r="E115" s="13"/>
      <c r="F115" s="84"/>
      <c r="G115" s="91"/>
      <c r="H115" s="91"/>
      <c r="I115" s="182"/>
      <c r="J115" s="182"/>
      <c r="K115" s="182"/>
      <c r="L115" s="182"/>
    </row>
    <row r="116" spans="4:12" ht="12.75">
      <c r="D116" s="1"/>
      <c r="H116" s="91"/>
      <c r="I116" s="182"/>
      <c r="J116" s="182"/>
      <c r="K116" s="182"/>
      <c r="L116" s="182"/>
    </row>
    <row r="117" spans="4:12" ht="12.75">
      <c r="D117" s="1"/>
      <c r="I117" s="182"/>
      <c r="J117" s="182"/>
      <c r="K117" s="182"/>
      <c r="L117" s="182"/>
    </row>
    <row r="118" spans="9:12" ht="12.75">
      <c r="I118" s="182"/>
      <c r="J118" s="182"/>
      <c r="K118" s="182"/>
      <c r="L118" s="182"/>
    </row>
    <row r="119" spans="9:12" ht="12.75">
      <c r="I119" s="182"/>
      <c r="J119" s="182"/>
      <c r="K119" s="182"/>
      <c r="L119" s="182"/>
    </row>
    <row r="120" spans="9:12" ht="12.75">
      <c r="I120" s="182"/>
      <c r="J120" s="182"/>
      <c r="K120" s="182"/>
      <c r="L120" s="182"/>
    </row>
    <row r="121" spans="9:12" ht="12.75">
      <c r="I121" s="182"/>
      <c r="J121" s="182"/>
      <c r="K121" s="182"/>
      <c r="L121" s="182"/>
    </row>
    <row r="122" spans="9:12" ht="12.75">
      <c r="I122" s="182"/>
      <c r="J122" s="182"/>
      <c r="K122" s="182"/>
      <c r="L122" s="182"/>
    </row>
    <row r="123" spans="9:12" ht="12.75">
      <c r="I123" s="182"/>
      <c r="J123" s="182"/>
      <c r="K123" s="182"/>
      <c r="L123" s="182"/>
    </row>
    <row r="124" spans="9:12" ht="12.75">
      <c r="I124" s="182"/>
      <c r="J124" s="182"/>
      <c r="K124" s="182"/>
      <c r="L124" s="182"/>
    </row>
    <row r="125" spans="9:12" ht="12.75">
      <c r="I125" s="182"/>
      <c r="J125" s="182"/>
      <c r="K125" s="182"/>
      <c r="L125" s="182"/>
    </row>
    <row r="126" spans="9:12" ht="12.75">
      <c r="I126" s="182"/>
      <c r="J126" s="182"/>
      <c r="K126" s="182"/>
      <c r="L126" s="182"/>
    </row>
    <row r="127" spans="9:12" ht="12.75">
      <c r="I127" s="182"/>
      <c r="J127" s="182"/>
      <c r="K127" s="182"/>
      <c r="L127" s="182"/>
    </row>
  </sheetData>
  <sheetProtection/>
  <mergeCells count="75">
    <mergeCell ref="B42:B45"/>
    <mergeCell ref="I21:J24"/>
    <mergeCell ref="I11:K11"/>
    <mergeCell ref="J27:K27"/>
    <mergeCell ref="I26:L26"/>
    <mergeCell ref="I12:K12"/>
    <mergeCell ref="I13:K13"/>
    <mergeCell ref="L16:M16"/>
    <mergeCell ref="L15:M15"/>
    <mergeCell ref="C42:C45"/>
    <mergeCell ref="E1:M1"/>
    <mergeCell ref="A1:D1"/>
    <mergeCell ref="I9:K9"/>
    <mergeCell ref="I10:K10"/>
    <mergeCell ref="I7:M7"/>
    <mergeCell ref="A12:C12"/>
    <mergeCell ref="K43:L43"/>
    <mergeCell ref="K44:L44"/>
    <mergeCell ref="K45:L45"/>
    <mergeCell ref="J28:K28"/>
    <mergeCell ref="K39:L39"/>
    <mergeCell ref="J29:K29"/>
    <mergeCell ref="I32:L32"/>
    <mergeCell ref="K36:L36"/>
    <mergeCell ref="K37:L37"/>
    <mergeCell ref="K38:L38"/>
    <mergeCell ref="K33:L33"/>
    <mergeCell ref="K34:L34"/>
    <mergeCell ref="K35:L35"/>
    <mergeCell ref="K40:L40"/>
    <mergeCell ref="K41:L41"/>
    <mergeCell ref="K42:L42"/>
    <mergeCell ref="K46:L46"/>
    <mergeCell ref="K47:L47"/>
    <mergeCell ref="K48:L48"/>
    <mergeCell ref="K49:L49"/>
    <mergeCell ref="I80:I83"/>
    <mergeCell ref="J80:J83"/>
    <mergeCell ref="K52:L55"/>
    <mergeCell ref="K72:L72"/>
    <mergeCell ref="K73:L73"/>
    <mergeCell ref="J52:J55"/>
    <mergeCell ref="K71:L71"/>
    <mergeCell ref="K88:L88"/>
    <mergeCell ref="K89:L89"/>
    <mergeCell ref="K84:L84"/>
    <mergeCell ref="K85:L85"/>
    <mergeCell ref="K86:L86"/>
    <mergeCell ref="K80:L83"/>
    <mergeCell ref="I78:I79"/>
    <mergeCell ref="J78:J79"/>
    <mergeCell ref="K78:L79"/>
    <mergeCell ref="K74:L74"/>
    <mergeCell ref="K68:L68"/>
    <mergeCell ref="K87:L87"/>
    <mergeCell ref="K76:L76"/>
    <mergeCell ref="K75:L75"/>
    <mergeCell ref="K69:L69"/>
    <mergeCell ref="K70:L70"/>
    <mergeCell ref="K58:L58"/>
    <mergeCell ref="K62:L62"/>
    <mergeCell ref="K63:L63"/>
    <mergeCell ref="K64:L64"/>
    <mergeCell ref="K65:L65"/>
    <mergeCell ref="K67:L67"/>
    <mergeCell ref="A93:A94"/>
    <mergeCell ref="B93:L94"/>
    <mergeCell ref="A96:A97"/>
    <mergeCell ref="B96:L97"/>
    <mergeCell ref="K50:L50"/>
    <mergeCell ref="K51:L51"/>
    <mergeCell ref="K60:L60"/>
    <mergeCell ref="K61:L61"/>
    <mergeCell ref="K56:L56"/>
    <mergeCell ref="K57:L57"/>
  </mergeCells>
  <printOptions/>
  <pageMargins left="0.3937007874015748" right="0.3937007874015748" top="0.3937007874015748" bottom="0.3937007874015748" header="0" footer="0"/>
  <pageSetup fitToHeight="1" fitToWidth="1" horizontalDpi="600" verticalDpi="600" orientation="portrait" paperSize="9" scale="68" r:id="rId1"/>
  <rowBreaks count="1" manualBreakCount="1">
    <brk id="97" max="13" man="1"/>
  </rowBreaks>
</worksheet>
</file>

<file path=xl/worksheets/sheet3.xml><?xml version="1.0" encoding="utf-8"?>
<worksheet xmlns="http://schemas.openxmlformats.org/spreadsheetml/2006/main" xmlns:r="http://schemas.openxmlformats.org/officeDocument/2006/relationships">
  <sheetPr>
    <tabColor indexed="13"/>
  </sheetPr>
  <dimension ref="B3:G33"/>
  <sheetViews>
    <sheetView zoomScalePageLayoutView="0" workbookViewId="0" topLeftCell="A22">
      <selection activeCell="G43" sqref="G43"/>
    </sheetView>
  </sheetViews>
  <sheetFormatPr defaultColWidth="9.00390625" defaultRowHeight="12.75"/>
  <cols>
    <col min="1" max="1" width="2.25390625" style="123" customWidth="1"/>
    <col min="2" max="2" width="29.875" style="123" customWidth="1"/>
    <col min="3" max="3" width="13.375" style="123" customWidth="1"/>
    <col min="4" max="4" width="14.00390625" style="123" customWidth="1"/>
    <col min="5" max="5" width="13.375" style="123" customWidth="1"/>
    <col min="6" max="6" width="11.25390625" style="123" customWidth="1"/>
    <col min="7" max="7" width="35.875" style="123" bestFit="1" customWidth="1"/>
    <col min="8" max="16384" width="9.125" style="123" customWidth="1"/>
  </cols>
  <sheetData>
    <row r="3" ht="15">
      <c r="B3" s="123" t="s">
        <v>234</v>
      </c>
    </row>
    <row r="4" spans="2:7" ht="24" customHeight="1">
      <c r="B4" s="123" t="s">
        <v>235</v>
      </c>
      <c r="C4" s="123" t="s">
        <v>387</v>
      </c>
      <c r="D4" s="123" t="s">
        <v>236</v>
      </c>
      <c r="E4" s="123" t="s">
        <v>237</v>
      </c>
      <c r="F4" s="123" t="s">
        <v>238</v>
      </c>
      <c r="G4" s="123" t="s">
        <v>239</v>
      </c>
    </row>
    <row r="5" spans="3:6" ht="12" customHeight="1">
      <c r="C5" s="123" t="s">
        <v>240</v>
      </c>
      <c r="D5" s="123" t="s">
        <v>241</v>
      </c>
      <c r="E5" s="123" t="s">
        <v>242</v>
      </c>
      <c r="F5" s="123" t="s">
        <v>242</v>
      </c>
    </row>
    <row r="6" spans="2:7" ht="30" customHeight="1">
      <c r="B6" s="123" t="s">
        <v>243</v>
      </c>
      <c r="C6" s="123" t="s">
        <v>244</v>
      </c>
      <c r="D6" s="123" t="s">
        <v>244</v>
      </c>
      <c r="E6" s="123" t="s">
        <v>244</v>
      </c>
      <c r="F6" s="123" t="s">
        <v>244</v>
      </c>
      <c r="G6" s="123" t="s">
        <v>245</v>
      </c>
    </row>
    <row r="7" spans="2:7" ht="20.25" customHeight="1">
      <c r="B7" s="123" t="s">
        <v>246</v>
      </c>
      <c r="C7" s="123" t="s">
        <v>244</v>
      </c>
      <c r="D7" s="123" t="s">
        <v>244</v>
      </c>
      <c r="E7" s="123" t="s">
        <v>244</v>
      </c>
      <c r="F7" s="123" t="s">
        <v>244</v>
      </c>
      <c r="G7" s="123" t="s">
        <v>245</v>
      </c>
    </row>
    <row r="8" spans="2:7" ht="20.25" customHeight="1">
      <c r="B8" s="123" t="s">
        <v>247</v>
      </c>
      <c r="C8" s="123" t="s">
        <v>244</v>
      </c>
      <c r="D8" s="123" t="s">
        <v>244</v>
      </c>
      <c r="E8" s="123" t="s">
        <v>244</v>
      </c>
      <c r="F8" s="123" t="s">
        <v>244</v>
      </c>
      <c r="G8" s="123" t="s">
        <v>248</v>
      </c>
    </row>
    <row r="9" spans="2:7" ht="20.25" customHeight="1">
      <c r="B9" s="123" t="s">
        <v>249</v>
      </c>
      <c r="C9" s="123" t="s">
        <v>244</v>
      </c>
      <c r="D9" s="123" t="s">
        <v>244</v>
      </c>
      <c r="E9" s="123" t="s">
        <v>244</v>
      </c>
      <c r="F9" s="123" t="s">
        <v>244</v>
      </c>
      <c r="G9" s="123" t="s">
        <v>248</v>
      </c>
    </row>
    <row r="10" spans="2:7" ht="20.25" customHeight="1">
      <c r="B10" s="123" t="s">
        <v>250</v>
      </c>
      <c r="C10" s="123" t="s">
        <v>251</v>
      </c>
      <c r="D10" s="123" t="s">
        <v>251</v>
      </c>
      <c r="E10" s="123" t="s">
        <v>244</v>
      </c>
      <c r="F10" s="123" t="s">
        <v>244</v>
      </c>
      <c r="G10" s="123" t="s">
        <v>245</v>
      </c>
    </row>
    <row r="11" spans="2:7" ht="20.25" customHeight="1">
      <c r="B11" s="123" t="s">
        <v>252</v>
      </c>
      <c r="C11" s="123" t="s">
        <v>251</v>
      </c>
      <c r="D11" s="123" t="s">
        <v>251</v>
      </c>
      <c r="E11" s="123" t="s">
        <v>251</v>
      </c>
      <c r="F11" s="123" t="s">
        <v>244</v>
      </c>
      <c r="G11" s="123" t="s">
        <v>253</v>
      </c>
    </row>
    <row r="12" spans="2:7" ht="20.25" customHeight="1">
      <c r="B12" s="123" t="s">
        <v>254</v>
      </c>
      <c r="C12" s="123" t="s">
        <v>251</v>
      </c>
      <c r="D12" s="123" t="s">
        <v>251</v>
      </c>
      <c r="E12" s="123" t="s">
        <v>251</v>
      </c>
      <c r="F12" s="123" t="s">
        <v>244</v>
      </c>
      <c r="G12" s="123" t="s">
        <v>253</v>
      </c>
    </row>
    <row r="13" spans="2:7" ht="20.25" customHeight="1">
      <c r="B13" s="123" t="s">
        <v>255</v>
      </c>
      <c r="C13" s="123" t="s">
        <v>251</v>
      </c>
      <c r="D13" s="123" t="s">
        <v>251</v>
      </c>
      <c r="E13" s="123" t="s">
        <v>251</v>
      </c>
      <c r="F13" s="123" t="s">
        <v>244</v>
      </c>
      <c r="G13" s="123" t="s">
        <v>253</v>
      </c>
    </row>
    <row r="14" spans="2:7" ht="20.25" customHeight="1">
      <c r="B14" s="123" t="s">
        <v>66</v>
      </c>
      <c r="C14" s="123" t="s">
        <v>251</v>
      </c>
      <c r="D14" s="123" t="s">
        <v>251</v>
      </c>
      <c r="E14" s="123" t="s">
        <v>251</v>
      </c>
      <c r="F14" s="123" t="s">
        <v>244</v>
      </c>
      <c r="G14" s="123" t="s">
        <v>256</v>
      </c>
    </row>
    <row r="15" spans="2:7" ht="20.25" customHeight="1">
      <c r="B15" s="123" t="s">
        <v>85</v>
      </c>
      <c r="C15" s="123" t="s">
        <v>251</v>
      </c>
      <c r="D15" s="123" t="s">
        <v>251</v>
      </c>
      <c r="E15" s="123" t="s">
        <v>251</v>
      </c>
      <c r="F15" s="123" t="s">
        <v>244</v>
      </c>
      <c r="G15" s="123" t="s">
        <v>257</v>
      </c>
    </row>
    <row r="16" spans="2:7" ht="20.25" customHeight="1">
      <c r="B16" s="123" t="s">
        <v>258</v>
      </c>
      <c r="C16" s="123" t="s">
        <v>251</v>
      </c>
      <c r="D16" s="123" t="s">
        <v>251</v>
      </c>
      <c r="E16" s="123" t="s">
        <v>251</v>
      </c>
      <c r="F16" s="123" t="s">
        <v>244</v>
      </c>
      <c r="G16" s="123" t="s">
        <v>259</v>
      </c>
    </row>
    <row r="17" spans="2:7" ht="20.25" customHeight="1">
      <c r="B17" s="123" t="s">
        <v>72</v>
      </c>
      <c r="C17" s="123" t="s">
        <v>251</v>
      </c>
      <c r="D17" s="123" t="s">
        <v>251</v>
      </c>
      <c r="E17" s="123" t="s">
        <v>251</v>
      </c>
      <c r="F17" s="123" t="s">
        <v>244</v>
      </c>
      <c r="G17" s="123" t="s">
        <v>260</v>
      </c>
    </row>
    <row r="18" spans="2:7" ht="20.25" customHeight="1">
      <c r="B18" s="123" t="s">
        <v>261</v>
      </c>
      <c r="C18" s="123" t="s">
        <v>251</v>
      </c>
      <c r="D18" s="123" t="s">
        <v>251</v>
      </c>
      <c r="E18" s="123" t="s">
        <v>251</v>
      </c>
      <c r="F18" s="123" t="s">
        <v>244</v>
      </c>
      <c r="G18" s="123" t="s">
        <v>262</v>
      </c>
    </row>
    <row r="19" spans="2:7" ht="20.25" customHeight="1">
      <c r="B19" s="123" t="s">
        <v>263</v>
      </c>
      <c r="C19" s="123" t="s">
        <v>251</v>
      </c>
      <c r="D19" s="123" t="s">
        <v>251</v>
      </c>
      <c r="E19" s="123" t="s">
        <v>251</v>
      </c>
      <c r="F19" s="123" t="s">
        <v>244</v>
      </c>
      <c r="G19" s="123" t="s">
        <v>264</v>
      </c>
    </row>
    <row r="20" spans="2:7" ht="20.25" customHeight="1">
      <c r="B20" s="123" t="s">
        <v>265</v>
      </c>
      <c r="C20" s="123" t="s">
        <v>251</v>
      </c>
      <c r="D20" s="123" t="s">
        <v>251</v>
      </c>
      <c r="E20" s="123" t="s">
        <v>251</v>
      </c>
      <c r="F20" s="123" t="s">
        <v>244</v>
      </c>
      <c r="G20" s="123" t="s">
        <v>266</v>
      </c>
    </row>
    <row r="21" spans="2:7" ht="20.25" customHeight="1">
      <c r="B21" s="123" t="s">
        <v>382</v>
      </c>
      <c r="C21" s="123" t="s">
        <v>251</v>
      </c>
      <c r="D21" s="123" t="s">
        <v>251</v>
      </c>
      <c r="E21" s="123" t="s">
        <v>251</v>
      </c>
      <c r="F21" s="123" t="s">
        <v>244</v>
      </c>
      <c r="G21" s="123" t="s">
        <v>999</v>
      </c>
    </row>
    <row r="22" spans="2:7" ht="20.25" customHeight="1">
      <c r="B22" s="123" t="s">
        <v>997</v>
      </c>
      <c r="C22" s="123" t="s">
        <v>251</v>
      </c>
      <c r="D22" s="123" t="s">
        <v>251</v>
      </c>
      <c r="E22" s="123" t="s">
        <v>251</v>
      </c>
      <c r="F22" s="123" t="s">
        <v>244</v>
      </c>
      <c r="G22" s="123" t="s">
        <v>998</v>
      </c>
    </row>
    <row r="23" spans="2:7" ht="20.25" customHeight="1">
      <c r="B23" s="123" t="s">
        <v>267</v>
      </c>
      <c r="C23" s="123" t="s">
        <v>251</v>
      </c>
      <c r="D23" s="123" t="s">
        <v>251</v>
      </c>
      <c r="E23" s="123" t="s">
        <v>251</v>
      </c>
      <c r="F23" s="123" t="s">
        <v>244</v>
      </c>
      <c r="G23" s="123" t="s">
        <v>268</v>
      </c>
    </row>
    <row r="24" spans="2:7" ht="20.25" customHeight="1">
      <c r="B24" s="123" t="s">
        <v>269</v>
      </c>
      <c r="C24" s="123" t="s">
        <v>251</v>
      </c>
      <c r="D24" s="123" t="s">
        <v>251</v>
      </c>
      <c r="E24" s="123" t="s">
        <v>251</v>
      </c>
      <c r="F24" s="123" t="s">
        <v>251</v>
      </c>
      <c r="G24" s="123" t="s">
        <v>270</v>
      </c>
    </row>
    <row r="25" spans="2:7" ht="20.25" customHeight="1">
      <c r="B25" s="123" t="s">
        <v>271</v>
      </c>
      <c r="C25" s="123" t="s">
        <v>251</v>
      </c>
      <c r="D25" s="123" t="s">
        <v>251</v>
      </c>
      <c r="E25" s="123" t="s">
        <v>251</v>
      </c>
      <c r="F25" s="123" t="s">
        <v>244</v>
      </c>
      <c r="G25" s="123" t="s">
        <v>272</v>
      </c>
    </row>
    <row r="26" spans="2:7" ht="20.25" customHeight="1">
      <c r="B26" s="123" t="s">
        <v>273</v>
      </c>
      <c r="C26" s="123" t="s">
        <v>251</v>
      </c>
      <c r="D26" s="123" t="s">
        <v>251</v>
      </c>
      <c r="E26" s="123" t="s">
        <v>251</v>
      </c>
      <c r="F26" s="123" t="s">
        <v>251</v>
      </c>
      <c r="G26" s="123" t="s">
        <v>274</v>
      </c>
    </row>
    <row r="27" spans="2:7" ht="20.25" customHeight="1">
      <c r="B27" s="123" t="s">
        <v>275</v>
      </c>
      <c r="C27" s="123" t="s">
        <v>251</v>
      </c>
      <c r="D27" s="123" t="s">
        <v>251</v>
      </c>
      <c r="E27" s="123" t="s">
        <v>251</v>
      </c>
      <c r="F27" s="123" t="s">
        <v>251</v>
      </c>
      <c r="G27" s="123" t="s">
        <v>276</v>
      </c>
    </row>
    <row r="28" spans="2:7" ht="20.25" customHeight="1">
      <c r="B28" s="123" t="s">
        <v>277</v>
      </c>
      <c r="C28" s="123" t="s">
        <v>251</v>
      </c>
      <c r="D28" s="123" t="s">
        <v>251</v>
      </c>
      <c r="E28" s="123" t="s">
        <v>251</v>
      </c>
      <c r="F28" s="123" t="s">
        <v>251</v>
      </c>
      <c r="G28" s="123" t="s">
        <v>278</v>
      </c>
    </row>
    <row r="29" spans="2:7" ht="20.25" customHeight="1">
      <c r="B29" s="123" t="s">
        <v>279</v>
      </c>
      <c r="C29" s="123" t="s">
        <v>251</v>
      </c>
      <c r="D29" s="123" t="s">
        <v>251</v>
      </c>
      <c r="E29" s="123" t="s">
        <v>244</v>
      </c>
      <c r="F29" s="123" t="s">
        <v>244</v>
      </c>
      <c r="G29" s="123" t="s">
        <v>245</v>
      </c>
    </row>
    <row r="30" spans="2:7" ht="20.25" customHeight="1">
      <c r="B30" s="123" t="s">
        <v>280</v>
      </c>
      <c r="C30" s="123" t="s">
        <v>251</v>
      </c>
      <c r="D30" s="123" t="s">
        <v>251</v>
      </c>
      <c r="E30" s="123" t="s">
        <v>244</v>
      </c>
      <c r="F30" s="123" t="s">
        <v>244</v>
      </c>
      <c r="G30" s="123" t="s">
        <v>245</v>
      </c>
    </row>
    <row r="31" spans="2:7" ht="20.25" customHeight="1">
      <c r="B31" s="123" t="s">
        <v>281</v>
      </c>
      <c r="C31" s="123" t="s">
        <v>251</v>
      </c>
      <c r="D31" s="123" t="s">
        <v>251</v>
      </c>
      <c r="E31" s="123" t="s">
        <v>244</v>
      </c>
      <c r="F31" s="123" t="s">
        <v>244</v>
      </c>
      <c r="G31" s="123" t="s">
        <v>245</v>
      </c>
    </row>
    <row r="32" spans="2:7" ht="20.25" customHeight="1">
      <c r="B32" s="123" t="s">
        <v>282</v>
      </c>
      <c r="C32" s="123" t="s">
        <v>251</v>
      </c>
      <c r="D32" s="123" t="s">
        <v>251</v>
      </c>
      <c r="E32" s="123" t="s">
        <v>251</v>
      </c>
      <c r="F32" s="123" t="s">
        <v>244</v>
      </c>
      <c r="G32" s="123" t="s">
        <v>283</v>
      </c>
    </row>
    <row r="33" spans="2:7" ht="15">
      <c r="B33" s="123" t="s">
        <v>316</v>
      </c>
      <c r="C33" s="123" t="s">
        <v>251</v>
      </c>
      <c r="D33" s="123" t="s">
        <v>251</v>
      </c>
      <c r="E33" s="123" t="s">
        <v>251</v>
      </c>
      <c r="F33" s="123" t="s">
        <v>244</v>
      </c>
      <c r="G33" s="123" t="s">
        <v>399</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Q40"/>
  <sheetViews>
    <sheetView zoomScale="75" zoomScaleNormal="75" zoomScalePageLayoutView="0" workbookViewId="0" topLeftCell="A1">
      <selection activeCell="P30" sqref="P30"/>
    </sheetView>
  </sheetViews>
  <sheetFormatPr defaultColWidth="9.00390625" defaultRowHeight="12.75"/>
  <cols>
    <col min="1" max="1" width="28.875" style="125" customWidth="1"/>
    <col min="2" max="3" width="10.75390625" style="125" customWidth="1"/>
    <col min="4" max="4" width="15.00390625" style="125" customWidth="1"/>
    <col min="5" max="5" width="4.875" style="125" customWidth="1"/>
    <col min="6" max="6" width="4.00390625" style="125" customWidth="1"/>
    <col min="7" max="7" width="21.125" style="125" customWidth="1"/>
    <col min="8" max="8" width="14.25390625" style="125" customWidth="1"/>
    <col min="9" max="9" width="14.375" style="125" customWidth="1"/>
    <col min="10" max="10" width="17.75390625" style="125" bestFit="1" customWidth="1"/>
    <col min="11" max="11" width="3.375" style="125" customWidth="1"/>
    <col min="12" max="12" width="22.00390625" style="125" bestFit="1" customWidth="1"/>
    <col min="13" max="13" width="4.625" style="125" bestFit="1" customWidth="1"/>
    <col min="14" max="14" width="8.00390625" style="125" bestFit="1" customWidth="1"/>
    <col min="15" max="15" width="9.125" style="125" customWidth="1"/>
    <col min="16" max="16" width="10.375" style="125" bestFit="1" customWidth="1"/>
    <col min="17" max="17" width="11.375" style="125" bestFit="1" customWidth="1"/>
    <col min="18" max="16384" width="9.125" style="125" customWidth="1"/>
  </cols>
  <sheetData>
    <row r="1" spans="1:10" ht="31.5" customHeight="1">
      <c r="A1" s="626" t="s">
        <v>1006</v>
      </c>
      <c r="B1" s="626"/>
      <c r="C1" s="626"/>
      <c r="D1" s="626"/>
      <c r="E1" s="626"/>
      <c r="F1" s="626"/>
      <c r="G1" s="626"/>
      <c r="H1" s="626"/>
      <c r="I1" s="626"/>
      <c r="J1" s="626"/>
    </row>
    <row r="2" spans="1:10" ht="12.75" customHeight="1" thickBot="1">
      <c r="A2" s="126"/>
      <c r="B2" s="126"/>
      <c r="C2" s="126"/>
      <c r="D2" s="126"/>
      <c r="E2" s="126"/>
      <c r="F2" s="126"/>
      <c r="G2" s="126"/>
      <c r="H2" s="126"/>
      <c r="I2" s="126"/>
      <c r="J2" s="126"/>
    </row>
    <row r="3" spans="1:10" ht="26.25" customHeight="1" thickBot="1" thickTop="1">
      <c r="A3" s="127" t="s">
        <v>284</v>
      </c>
      <c r="B3" s="128"/>
      <c r="C3" s="128"/>
      <c r="D3" s="129"/>
      <c r="G3" s="130" t="s">
        <v>59</v>
      </c>
      <c r="H3" s="131"/>
      <c r="I3" s="131"/>
      <c r="J3" s="132" t="s">
        <v>5</v>
      </c>
    </row>
    <row r="4" spans="1:16" ht="26.25" customHeight="1" thickBot="1">
      <c r="A4" s="133" t="s">
        <v>0</v>
      </c>
      <c r="B4" s="630">
        <f>'2018 İDARİ'!B3</f>
        <v>0.106815</v>
      </c>
      <c r="C4" s="631"/>
      <c r="D4" s="632"/>
      <c r="G4" s="223">
        <v>14800</v>
      </c>
      <c r="H4" s="201"/>
      <c r="I4" s="202">
        <v>15</v>
      </c>
      <c r="J4" s="134"/>
      <c r="L4" s="204" t="s">
        <v>160</v>
      </c>
      <c r="M4" s="205"/>
      <c r="N4" s="205"/>
      <c r="O4" s="205"/>
      <c r="P4" s="206">
        <v>2029.5</v>
      </c>
    </row>
    <row r="5" spans="1:17" ht="26.25" customHeight="1">
      <c r="A5" s="133" t="s">
        <v>1</v>
      </c>
      <c r="B5" s="633">
        <f>'2018 İDARİ'!B4</f>
        <v>0.033873</v>
      </c>
      <c r="C5" s="634"/>
      <c r="D5" s="635"/>
      <c r="G5" s="203" t="s">
        <v>1002</v>
      </c>
      <c r="H5" s="201"/>
      <c r="I5" s="202">
        <v>20</v>
      </c>
      <c r="J5" s="135"/>
      <c r="L5" s="98" t="s">
        <v>161</v>
      </c>
      <c r="M5" s="98" t="s">
        <v>5</v>
      </c>
      <c r="N5" s="98" t="s">
        <v>218</v>
      </c>
      <c r="O5" s="602" t="s">
        <v>162</v>
      </c>
      <c r="P5" s="603"/>
      <c r="Q5" s="207">
        <v>2018</v>
      </c>
    </row>
    <row r="6" spans="1:17" ht="26.25" customHeight="1" thickBot="1">
      <c r="A6" s="136" t="s">
        <v>3</v>
      </c>
      <c r="B6" s="633">
        <f>'2018 İDARİ'!B5</f>
        <v>1.671951</v>
      </c>
      <c r="C6" s="634"/>
      <c r="D6" s="635"/>
      <c r="G6" s="203" t="s">
        <v>1003</v>
      </c>
      <c r="H6" s="201"/>
      <c r="I6" s="202">
        <v>27</v>
      </c>
      <c r="J6" s="135"/>
      <c r="L6" s="113" t="s">
        <v>163</v>
      </c>
      <c r="M6" s="99">
        <v>0.5</v>
      </c>
      <c r="N6" s="100" t="s">
        <v>210</v>
      </c>
      <c r="O6" s="173">
        <v>50</v>
      </c>
      <c r="P6" s="174">
        <v>45.63</v>
      </c>
      <c r="Q6" s="125">
        <f>ROUND(((((((+$P$4)*12)*O6)*15/100)/100)/12),2)</f>
        <v>152.21</v>
      </c>
    </row>
    <row r="7" spans="7:17" ht="19.5" thickBot="1" thickTop="1">
      <c r="G7" s="203" t="s">
        <v>1004</v>
      </c>
      <c r="H7" s="201"/>
      <c r="I7" s="202">
        <v>35</v>
      </c>
      <c r="J7" s="137"/>
      <c r="L7" s="114" t="s">
        <v>164</v>
      </c>
      <c r="M7" s="99">
        <v>0.1</v>
      </c>
      <c r="N7" s="100" t="s">
        <v>211</v>
      </c>
      <c r="O7" s="173">
        <v>60</v>
      </c>
      <c r="P7" s="174">
        <v>54.76</v>
      </c>
      <c r="Q7" s="125">
        <f aca="true" t="shared" si="0" ref="Q7:Q13">ROUND(((((((+$P$4)*12)*O7)*15/100)/100)/12),2)</f>
        <v>182.66</v>
      </c>
    </row>
    <row r="8" spans="1:17" ht="19.5" thickBot="1" thickTop="1">
      <c r="A8" s="138" t="s">
        <v>58</v>
      </c>
      <c r="B8" s="139"/>
      <c r="C8" s="139"/>
      <c r="D8" s="140"/>
      <c r="L8" s="115" t="s">
        <v>165</v>
      </c>
      <c r="M8" s="101">
        <v>0.075</v>
      </c>
      <c r="N8" s="100" t="s">
        <v>212</v>
      </c>
      <c r="O8" s="173">
        <v>57.5</v>
      </c>
      <c r="P8" s="174">
        <v>52.47</v>
      </c>
      <c r="Q8" s="125">
        <f t="shared" si="0"/>
        <v>175.04</v>
      </c>
    </row>
    <row r="9" spans="1:17" ht="22.5" customHeight="1" thickBot="1">
      <c r="A9" s="141" t="s">
        <v>60</v>
      </c>
      <c r="B9" s="142">
        <v>300</v>
      </c>
      <c r="C9" s="143">
        <f aca="true" t="shared" si="1" ref="C9:C14">ROUND(B$4*B9,2)</f>
        <v>32.04</v>
      </c>
      <c r="D9" s="141" t="s">
        <v>362</v>
      </c>
      <c r="G9" s="636" t="s">
        <v>285</v>
      </c>
      <c r="H9" s="637"/>
      <c r="I9" s="637"/>
      <c r="J9" s="638"/>
      <c r="L9" s="116" t="s">
        <v>166</v>
      </c>
      <c r="M9" s="99">
        <v>0.05</v>
      </c>
      <c r="N9" s="100" t="s">
        <v>213</v>
      </c>
      <c r="O9" s="173">
        <v>65</v>
      </c>
      <c r="P9" s="174">
        <v>59.31</v>
      </c>
      <c r="Q9" s="125">
        <f t="shared" si="0"/>
        <v>197.88</v>
      </c>
    </row>
    <row r="10" spans="1:17" ht="22.5" customHeight="1" thickBot="1">
      <c r="A10" s="141" t="s">
        <v>61</v>
      </c>
      <c r="B10" s="142">
        <v>250</v>
      </c>
      <c r="C10" s="143">
        <f t="shared" si="1"/>
        <v>26.7</v>
      </c>
      <c r="D10" s="141" t="s">
        <v>362</v>
      </c>
      <c r="G10" s="639" t="s">
        <v>358</v>
      </c>
      <c r="H10" s="640"/>
      <c r="I10" s="144"/>
      <c r="J10" s="228">
        <v>2029.5</v>
      </c>
      <c r="L10" s="596" t="s">
        <v>388</v>
      </c>
      <c r="M10" s="597"/>
      <c r="N10" s="100" t="s">
        <v>214</v>
      </c>
      <c r="O10" s="173">
        <v>67.5</v>
      </c>
      <c r="P10" s="175">
        <v>61.6</v>
      </c>
      <c r="Q10" s="125">
        <f t="shared" si="0"/>
        <v>205.49</v>
      </c>
    </row>
    <row r="11" spans="1:17" ht="22.5" customHeight="1" thickBot="1">
      <c r="A11" s="141" t="s">
        <v>62</v>
      </c>
      <c r="B11" s="142">
        <v>200</v>
      </c>
      <c r="C11" s="143">
        <f t="shared" si="1"/>
        <v>21.36</v>
      </c>
      <c r="D11" s="141" t="s">
        <v>362</v>
      </c>
      <c r="G11" s="639" t="s">
        <v>286</v>
      </c>
      <c r="H11" s="640"/>
      <c r="I11" s="144"/>
      <c r="J11" s="228">
        <v>2029.5</v>
      </c>
      <c r="L11" s="598"/>
      <c r="M11" s="599"/>
      <c r="N11" s="100" t="s">
        <v>215</v>
      </c>
      <c r="O11" s="173">
        <v>75</v>
      </c>
      <c r="P11" s="174">
        <v>68.45</v>
      </c>
      <c r="Q11" s="125">
        <f t="shared" si="0"/>
        <v>228.32</v>
      </c>
    </row>
    <row r="12" spans="1:17" ht="22.5" customHeight="1" thickBot="1">
      <c r="A12" s="141" t="s">
        <v>63</v>
      </c>
      <c r="B12" s="142">
        <v>160</v>
      </c>
      <c r="C12" s="143">
        <f t="shared" si="1"/>
        <v>17.09</v>
      </c>
      <c r="D12" s="141" t="s">
        <v>362</v>
      </c>
      <c r="G12" s="639" t="s">
        <v>287</v>
      </c>
      <c r="H12" s="640"/>
      <c r="I12" s="144"/>
      <c r="J12" s="145">
        <v>0</v>
      </c>
      <c r="L12" s="598"/>
      <c r="M12" s="599"/>
      <c r="N12" s="100" t="s">
        <v>216</v>
      </c>
      <c r="O12" s="173">
        <v>80</v>
      </c>
      <c r="P12" s="174">
        <v>73.01</v>
      </c>
      <c r="Q12" s="125">
        <f t="shared" si="0"/>
        <v>243.54</v>
      </c>
    </row>
    <row r="13" spans="1:17" ht="22.5" customHeight="1" thickBot="1">
      <c r="A13" s="141" t="s">
        <v>64</v>
      </c>
      <c r="B13" s="142">
        <v>160</v>
      </c>
      <c r="C13" s="143">
        <f t="shared" si="1"/>
        <v>17.09</v>
      </c>
      <c r="D13" s="141" t="s">
        <v>362</v>
      </c>
      <c r="F13" s="146"/>
      <c r="G13" s="639" t="s">
        <v>288</v>
      </c>
      <c r="H13" s="640"/>
      <c r="I13" s="144"/>
      <c r="J13" s="145">
        <v>0</v>
      </c>
      <c r="L13" s="600"/>
      <c r="M13" s="601"/>
      <c r="N13" s="176" t="s">
        <v>217</v>
      </c>
      <c r="O13" s="177">
        <v>85</v>
      </c>
      <c r="P13" s="178">
        <v>77.57</v>
      </c>
      <c r="Q13" s="125">
        <f t="shared" si="0"/>
        <v>258.76</v>
      </c>
    </row>
    <row r="14" spans="1:16" ht="22.5" customHeight="1">
      <c r="A14" s="141" t="s">
        <v>65</v>
      </c>
      <c r="B14" s="142">
        <v>300</v>
      </c>
      <c r="C14" s="143">
        <f t="shared" si="1"/>
        <v>32.04</v>
      </c>
      <c r="D14" s="141" t="s">
        <v>362</v>
      </c>
      <c r="L14" s="587" t="s">
        <v>395</v>
      </c>
      <c r="M14" s="588"/>
      <c r="N14" s="588"/>
      <c r="O14" s="588"/>
      <c r="P14" s="589"/>
    </row>
    <row r="15" spans="1:16" ht="22.5" customHeight="1">
      <c r="A15" s="139"/>
      <c r="B15" s="147"/>
      <c r="C15" s="148"/>
      <c r="D15" s="139"/>
      <c r="G15" s="149" t="s">
        <v>289</v>
      </c>
      <c r="L15" s="590"/>
      <c r="M15" s="591"/>
      <c r="N15" s="591"/>
      <c r="O15" s="591"/>
      <c r="P15" s="592"/>
    </row>
    <row r="16" spans="1:16" ht="22.5" customHeight="1">
      <c r="A16" s="627" t="s">
        <v>290</v>
      </c>
      <c r="B16" s="628"/>
      <c r="C16" s="628"/>
      <c r="D16" s="629"/>
      <c r="G16" s="620" t="s">
        <v>54</v>
      </c>
      <c r="H16" s="621"/>
      <c r="I16" s="622"/>
      <c r="J16" s="150">
        <v>3600</v>
      </c>
      <c r="L16" s="590"/>
      <c r="M16" s="591"/>
      <c r="N16" s="591"/>
      <c r="O16" s="591"/>
      <c r="P16" s="592"/>
    </row>
    <row r="17" spans="1:16" ht="22.5" customHeight="1">
      <c r="A17" s="141" t="s">
        <v>60</v>
      </c>
      <c r="B17" s="142">
        <v>960</v>
      </c>
      <c r="C17" s="143">
        <f aca="true" t="shared" si="2" ref="C17:C22">ROUND(B$4*B17,2)</f>
        <v>102.54</v>
      </c>
      <c r="D17" s="141" t="s">
        <v>362</v>
      </c>
      <c r="G17" s="620" t="s">
        <v>55</v>
      </c>
      <c r="H17" s="621"/>
      <c r="I17" s="622"/>
      <c r="J17" s="150">
        <v>3000</v>
      </c>
      <c r="L17" s="593"/>
      <c r="M17" s="594"/>
      <c r="N17" s="594"/>
      <c r="O17" s="594"/>
      <c r="P17" s="595"/>
    </row>
    <row r="18" spans="1:10" ht="22.5" customHeight="1">
      <c r="A18" s="141" t="s">
        <v>61</v>
      </c>
      <c r="B18" s="142">
        <v>800</v>
      </c>
      <c r="C18" s="143">
        <f t="shared" si="2"/>
        <v>85.45</v>
      </c>
      <c r="D18" s="141" t="s">
        <v>362</v>
      </c>
      <c r="G18" s="620" t="s">
        <v>56</v>
      </c>
      <c r="H18" s="621"/>
      <c r="I18" s="622"/>
      <c r="J18" s="150">
        <v>3600</v>
      </c>
    </row>
    <row r="19" spans="1:10" ht="22.5" customHeight="1">
      <c r="A19" s="141" t="s">
        <v>62</v>
      </c>
      <c r="B19" s="142">
        <v>640</v>
      </c>
      <c r="C19" s="143">
        <f t="shared" si="2"/>
        <v>68.36</v>
      </c>
      <c r="D19" s="141" t="s">
        <v>362</v>
      </c>
      <c r="G19" s="620" t="s">
        <v>57</v>
      </c>
      <c r="H19" s="621"/>
      <c r="I19" s="622"/>
      <c r="J19" s="150">
        <v>3000</v>
      </c>
    </row>
    <row r="20" spans="1:10" ht="22.5" customHeight="1">
      <c r="A20" s="141" t="s">
        <v>63</v>
      </c>
      <c r="B20" s="142">
        <v>512</v>
      </c>
      <c r="C20" s="143">
        <f t="shared" si="2"/>
        <v>54.69</v>
      </c>
      <c r="D20" s="141" t="s">
        <v>362</v>
      </c>
      <c r="G20" s="620" t="s">
        <v>291</v>
      </c>
      <c r="H20" s="621"/>
      <c r="I20" s="622"/>
      <c r="J20" s="150">
        <v>2200</v>
      </c>
    </row>
    <row r="21" spans="1:10" ht="22.5" customHeight="1">
      <c r="A21" s="141" t="s">
        <v>64</v>
      </c>
      <c r="B21" s="142">
        <v>512</v>
      </c>
      <c r="C21" s="143">
        <f t="shared" si="2"/>
        <v>54.69</v>
      </c>
      <c r="D21" s="141" t="s">
        <v>362</v>
      </c>
      <c r="G21" s="620" t="s">
        <v>292</v>
      </c>
      <c r="H21" s="621"/>
      <c r="I21" s="622"/>
      <c r="J21" s="150">
        <v>1600</v>
      </c>
    </row>
    <row r="22" spans="1:10" ht="22.5" customHeight="1">
      <c r="A22" s="141" t="s">
        <v>65</v>
      </c>
      <c r="B22" s="142">
        <v>600</v>
      </c>
      <c r="C22" s="143">
        <f t="shared" si="2"/>
        <v>64.09</v>
      </c>
      <c r="D22" s="141" t="s">
        <v>362</v>
      </c>
      <c r="G22" s="623" t="s">
        <v>293</v>
      </c>
      <c r="H22" s="624"/>
      <c r="I22" s="625"/>
      <c r="J22" s="151">
        <v>1100</v>
      </c>
    </row>
    <row r="23" ht="22.5" customHeight="1">
      <c r="C23" s="152"/>
    </row>
    <row r="24" spans="1:10" ht="18">
      <c r="A24" s="153" t="s">
        <v>294</v>
      </c>
      <c r="B24" s="154"/>
      <c r="C24" s="154"/>
      <c r="D24" s="155"/>
      <c r="E24" s="156"/>
      <c r="G24" s="157" t="s">
        <v>17</v>
      </c>
      <c r="H24" s="617" t="s">
        <v>295</v>
      </c>
      <c r="I24" s="618"/>
      <c r="J24" s="158" t="s">
        <v>95</v>
      </c>
    </row>
    <row r="25" spans="1:10" ht="18" customHeight="1">
      <c r="A25" s="159" t="s">
        <v>296</v>
      </c>
      <c r="B25" s="160"/>
      <c r="C25" s="160"/>
      <c r="D25" s="161">
        <v>1.83</v>
      </c>
      <c r="E25" s="162" t="s">
        <v>362</v>
      </c>
      <c r="G25" s="150" t="s">
        <v>297</v>
      </c>
      <c r="H25" s="617">
        <v>2200</v>
      </c>
      <c r="I25" s="618"/>
      <c r="J25" s="150">
        <v>1500</v>
      </c>
    </row>
    <row r="26" spans="1:10" ht="18" customHeight="1">
      <c r="A26" s="159" t="s">
        <v>298</v>
      </c>
      <c r="B26" s="160"/>
      <c r="C26" s="160"/>
      <c r="D26" s="161">
        <v>5.49</v>
      </c>
      <c r="E26" s="162" t="s">
        <v>362</v>
      </c>
      <c r="G26" s="150" t="s">
        <v>299</v>
      </c>
      <c r="H26" s="617">
        <v>1600</v>
      </c>
      <c r="I26" s="618"/>
      <c r="J26" s="150">
        <v>1100</v>
      </c>
    </row>
    <row r="27" spans="1:10" ht="18" customHeight="1">
      <c r="A27" s="163" t="s">
        <v>301</v>
      </c>
      <c r="B27" s="164"/>
      <c r="C27" s="164"/>
      <c r="D27" s="165">
        <v>1.93</v>
      </c>
      <c r="E27" s="166" t="s">
        <v>362</v>
      </c>
      <c r="G27" s="150" t="s">
        <v>300</v>
      </c>
      <c r="H27" s="617">
        <v>1100</v>
      </c>
      <c r="I27" s="618"/>
      <c r="J27" s="150">
        <v>800</v>
      </c>
    </row>
    <row r="28" spans="1:10" ht="18" customHeight="1">
      <c r="A28" s="163"/>
      <c r="B28" s="164"/>
      <c r="C28" s="164"/>
      <c r="D28" s="165"/>
      <c r="E28" s="166"/>
      <c r="G28" s="150" t="s">
        <v>302</v>
      </c>
      <c r="H28" s="617">
        <v>800</v>
      </c>
      <c r="I28" s="618"/>
      <c r="J28" s="150">
        <v>650</v>
      </c>
    </row>
    <row r="29" ht="18" customHeight="1">
      <c r="C29" s="152"/>
    </row>
    <row r="30" spans="1:10" ht="18" customHeight="1">
      <c r="A30" s="615" t="s">
        <v>303</v>
      </c>
      <c r="B30" s="616"/>
      <c r="C30" s="616"/>
      <c r="D30" s="616"/>
      <c r="E30" s="156"/>
      <c r="G30" s="619" t="s">
        <v>28</v>
      </c>
      <c r="H30" s="619"/>
      <c r="I30" s="619"/>
      <c r="J30" s="619"/>
    </row>
    <row r="31" spans="1:10" ht="18" customHeight="1">
      <c r="A31" s="611" t="s">
        <v>304</v>
      </c>
      <c r="B31" s="612"/>
      <c r="C31" s="612"/>
      <c r="D31" s="196">
        <v>51.6</v>
      </c>
      <c r="E31" s="196"/>
      <c r="G31" s="641" t="s">
        <v>31</v>
      </c>
      <c r="H31" s="641"/>
      <c r="I31" s="641"/>
      <c r="J31" s="641"/>
    </row>
    <row r="32" spans="1:10" ht="18" customHeight="1">
      <c r="A32" s="613" t="s">
        <v>305</v>
      </c>
      <c r="B32" s="614"/>
      <c r="C32" s="614"/>
      <c r="D32" s="197">
        <v>48.15</v>
      </c>
      <c r="E32" s="197"/>
      <c r="G32" s="641" t="s">
        <v>34</v>
      </c>
      <c r="H32" s="641"/>
      <c r="I32" s="641"/>
      <c r="J32" s="641"/>
    </row>
    <row r="33" spans="1:10" ht="18" customHeight="1">
      <c r="A33" s="613" t="s">
        <v>306</v>
      </c>
      <c r="B33" s="614"/>
      <c r="C33" s="614"/>
      <c r="D33" s="198">
        <v>45.2</v>
      </c>
      <c r="E33" s="198"/>
      <c r="G33" s="168" t="s">
        <v>37</v>
      </c>
      <c r="H33" s="168"/>
      <c r="I33" s="167"/>
      <c r="J33" s="169">
        <v>6400</v>
      </c>
    </row>
    <row r="34" spans="1:10" ht="18" customHeight="1">
      <c r="A34" s="613" t="s">
        <v>307</v>
      </c>
      <c r="B34" s="614"/>
      <c r="C34" s="614"/>
      <c r="D34" s="199">
        <v>39.85</v>
      </c>
      <c r="E34" s="199"/>
      <c r="G34" s="642" t="s">
        <v>40</v>
      </c>
      <c r="H34" s="643"/>
      <c r="I34" s="644"/>
      <c r="J34" s="169">
        <v>5300</v>
      </c>
    </row>
    <row r="35" spans="1:10" ht="18" customHeight="1">
      <c r="A35" s="606" t="s">
        <v>308</v>
      </c>
      <c r="B35" s="607"/>
      <c r="C35" s="607"/>
      <c r="D35" s="200">
        <v>38.75</v>
      </c>
      <c r="E35" s="200"/>
      <c r="G35" s="642" t="s">
        <v>43</v>
      </c>
      <c r="H35" s="643"/>
      <c r="I35" s="644"/>
      <c r="J35" s="169">
        <v>4800</v>
      </c>
    </row>
    <row r="36" spans="1:10" ht="18" customHeight="1" thickBot="1">
      <c r="A36" s="195"/>
      <c r="B36" s="193"/>
      <c r="C36" s="194"/>
      <c r="G36" s="642" t="s">
        <v>46</v>
      </c>
      <c r="H36" s="643"/>
      <c r="I36" s="644"/>
      <c r="J36" s="169">
        <v>3600</v>
      </c>
    </row>
    <row r="37" spans="1:10" ht="18" customHeight="1" thickBot="1">
      <c r="A37" s="608" t="s">
        <v>310</v>
      </c>
      <c r="B37" s="609"/>
      <c r="C37" s="610"/>
      <c r="D37" s="171"/>
      <c r="G37" s="641" t="s">
        <v>309</v>
      </c>
      <c r="H37" s="641"/>
      <c r="I37" s="170" t="s">
        <v>49</v>
      </c>
      <c r="J37" s="169">
        <v>3600</v>
      </c>
    </row>
    <row r="38" spans="1:10" ht="42.75" customHeight="1" thickBot="1">
      <c r="A38" s="604" t="s">
        <v>396</v>
      </c>
      <c r="B38" s="605"/>
      <c r="C38" s="172">
        <v>1000</v>
      </c>
      <c r="D38" s="171" t="s">
        <v>362</v>
      </c>
      <c r="G38" s="641" t="s">
        <v>50</v>
      </c>
      <c r="H38" s="641"/>
      <c r="I38" s="170" t="s">
        <v>51</v>
      </c>
      <c r="J38" s="169">
        <v>2700</v>
      </c>
    </row>
    <row r="39" spans="1:10" ht="48.75" customHeight="1" thickBot="1">
      <c r="A39" s="604" t="s">
        <v>397</v>
      </c>
      <c r="B39" s="605"/>
      <c r="C39" s="172">
        <v>530</v>
      </c>
      <c r="D39" s="171" t="s">
        <v>362</v>
      </c>
      <c r="G39" s="641" t="s">
        <v>52</v>
      </c>
      <c r="H39" s="641"/>
      <c r="I39" s="170" t="s">
        <v>53</v>
      </c>
      <c r="J39" s="169">
        <v>2300</v>
      </c>
    </row>
    <row r="40" spans="1:4" ht="48.75" customHeight="1" thickBot="1">
      <c r="A40" s="604" t="s">
        <v>398</v>
      </c>
      <c r="B40" s="605"/>
      <c r="C40" s="172">
        <v>240</v>
      </c>
      <c r="D40" s="171" t="s">
        <v>362</v>
      </c>
    </row>
  </sheetData>
  <sheetProtection/>
  <mergeCells count="44">
    <mergeCell ref="H24:I24"/>
    <mergeCell ref="G39:H39"/>
    <mergeCell ref="G36:I36"/>
    <mergeCell ref="G31:J31"/>
    <mergeCell ref="G32:J32"/>
    <mergeCell ref="G34:I34"/>
    <mergeCell ref="G35:I35"/>
    <mergeCell ref="G37:H37"/>
    <mergeCell ref="G38:H38"/>
    <mergeCell ref="A1:J1"/>
    <mergeCell ref="A16:D16"/>
    <mergeCell ref="B4:D4"/>
    <mergeCell ref="B5:D5"/>
    <mergeCell ref="B6:D6"/>
    <mergeCell ref="G9:J9"/>
    <mergeCell ref="G10:H10"/>
    <mergeCell ref="G11:H11"/>
    <mergeCell ref="G12:H12"/>
    <mergeCell ref="G13:H13"/>
    <mergeCell ref="G20:I20"/>
    <mergeCell ref="G21:I21"/>
    <mergeCell ref="G22:I22"/>
    <mergeCell ref="G16:I16"/>
    <mergeCell ref="G17:I17"/>
    <mergeCell ref="G18:I18"/>
    <mergeCell ref="G19:I19"/>
    <mergeCell ref="A33:C33"/>
    <mergeCell ref="A34:C34"/>
    <mergeCell ref="A30:D30"/>
    <mergeCell ref="H25:I25"/>
    <mergeCell ref="H26:I26"/>
    <mergeCell ref="H27:I27"/>
    <mergeCell ref="H28:I28"/>
    <mergeCell ref="G30:J30"/>
    <mergeCell ref="L14:P17"/>
    <mergeCell ref="L10:M13"/>
    <mergeCell ref="O5:P5"/>
    <mergeCell ref="A40:B40"/>
    <mergeCell ref="A35:C35"/>
    <mergeCell ref="A37:C37"/>
    <mergeCell ref="A38:B38"/>
    <mergeCell ref="A39:B39"/>
    <mergeCell ref="A31:C31"/>
    <mergeCell ref="A32:C32"/>
  </mergeCells>
  <printOptions/>
  <pageMargins left="0.5905511811023623" right="0.5905511811023623" top="0.5905511811023623" bottom="0.5905511811023623" header="0" footer="0"/>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2:J20"/>
  <sheetViews>
    <sheetView zoomScalePageLayoutView="0" workbookViewId="0" topLeftCell="A1">
      <selection activeCell="C30" sqref="C30"/>
    </sheetView>
  </sheetViews>
  <sheetFormatPr defaultColWidth="9.00390625" defaultRowHeight="12.75"/>
  <cols>
    <col min="2" max="2" width="10.625" style="0" customWidth="1"/>
    <col min="3" max="3" width="14.25390625" style="0" customWidth="1"/>
    <col min="4" max="4" width="14.875" style="0" customWidth="1"/>
    <col min="5" max="5" width="13.625" style="0" customWidth="1"/>
    <col min="6" max="6" width="11.25390625" style="0" customWidth="1"/>
  </cols>
  <sheetData>
    <row r="2" spans="1:4" ht="12.75">
      <c r="A2" s="232" t="s">
        <v>457</v>
      </c>
      <c r="B2" s="190"/>
      <c r="C2" s="190"/>
      <c r="D2" s="190"/>
    </row>
    <row r="3" spans="1:10" ht="12.75" customHeight="1">
      <c r="A3" s="229"/>
      <c r="B3" s="645" t="s">
        <v>458</v>
      </c>
      <c r="C3" s="645"/>
      <c r="D3" s="645"/>
      <c r="E3" s="645"/>
      <c r="F3" s="645"/>
      <c r="G3" s="645"/>
      <c r="H3" s="645"/>
      <c r="I3" s="645"/>
      <c r="J3" s="645"/>
    </row>
    <row r="4" spans="1:10" ht="25.5">
      <c r="A4" s="233" t="s">
        <v>459</v>
      </c>
      <c r="B4" s="235">
        <v>1</v>
      </c>
      <c r="C4" s="235">
        <v>2</v>
      </c>
      <c r="D4" s="235">
        <v>3</v>
      </c>
      <c r="E4" s="235">
        <v>4</v>
      </c>
      <c r="F4" s="235">
        <v>5</v>
      </c>
      <c r="G4" s="235">
        <v>6</v>
      </c>
      <c r="H4" s="235">
        <v>7</v>
      </c>
      <c r="I4" s="235">
        <v>8</v>
      </c>
      <c r="J4" s="235">
        <v>9</v>
      </c>
    </row>
    <row r="5" spans="1:10" ht="12.75">
      <c r="A5" s="234">
        <v>1</v>
      </c>
      <c r="B5" s="230">
        <v>1320</v>
      </c>
      <c r="C5" s="230">
        <v>1380</v>
      </c>
      <c r="D5" s="230">
        <v>1440</v>
      </c>
      <c r="E5" s="230">
        <v>1500</v>
      </c>
      <c r="F5" s="229"/>
      <c r="G5" s="229"/>
      <c r="H5" s="229"/>
      <c r="I5" s="229"/>
      <c r="J5" s="229"/>
    </row>
    <row r="6" spans="1:10" ht="12.75">
      <c r="A6" s="234">
        <v>2</v>
      </c>
      <c r="B6" s="230">
        <v>1155</v>
      </c>
      <c r="C6" s="230">
        <v>1210</v>
      </c>
      <c r="D6" s="230">
        <v>1265</v>
      </c>
      <c r="E6" s="230">
        <v>1320</v>
      </c>
      <c r="F6" s="230">
        <v>1380</v>
      </c>
      <c r="G6" s="230">
        <v>1440</v>
      </c>
      <c r="H6" s="229"/>
      <c r="I6" s="229"/>
      <c r="J6" s="229"/>
    </row>
    <row r="7" spans="1:10" ht="12.75">
      <c r="A7" s="234">
        <v>3</v>
      </c>
      <c r="B7" s="230">
        <v>1020</v>
      </c>
      <c r="C7" s="230">
        <v>1065</v>
      </c>
      <c r="D7" s="230">
        <v>1110</v>
      </c>
      <c r="E7" s="230">
        <v>1155</v>
      </c>
      <c r="F7" s="230">
        <v>1210</v>
      </c>
      <c r="G7" s="230">
        <v>1265</v>
      </c>
      <c r="H7" s="230">
        <v>1320</v>
      </c>
      <c r="I7" s="230">
        <v>1380</v>
      </c>
      <c r="J7" s="229"/>
    </row>
    <row r="8" spans="1:10" ht="12.75">
      <c r="A8" s="234">
        <v>4</v>
      </c>
      <c r="B8" s="230">
        <v>915</v>
      </c>
      <c r="C8" s="230">
        <v>950</v>
      </c>
      <c r="D8" s="230">
        <v>985</v>
      </c>
      <c r="E8" s="230">
        <v>1020</v>
      </c>
      <c r="F8" s="230">
        <v>1065</v>
      </c>
      <c r="G8" s="230">
        <v>1110</v>
      </c>
      <c r="H8" s="230">
        <v>1155</v>
      </c>
      <c r="I8" s="230">
        <v>1210</v>
      </c>
      <c r="J8" s="230">
        <v>1265</v>
      </c>
    </row>
    <row r="9" spans="1:10" ht="12.75">
      <c r="A9" s="234">
        <v>5</v>
      </c>
      <c r="B9" s="230">
        <v>835</v>
      </c>
      <c r="C9" s="230">
        <v>865</v>
      </c>
      <c r="D9" s="230">
        <v>895</v>
      </c>
      <c r="E9" s="230">
        <v>915</v>
      </c>
      <c r="F9" s="230">
        <v>950</v>
      </c>
      <c r="G9" s="230">
        <v>985</v>
      </c>
      <c r="H9" s="230">
        <v>1020</v>
      </c>
      <c r="I9" s="230">
        <v>1065</v>
      </c>
      <c r="J9" s="230">
        <v>1110</v>
      </c>
    </row>
    <row r="10" spans="1:10" ht="12.75">
      <c r="A10" s="234">
        <v>6</v>
      </c>
      <c r="B10" s="230">
        <v>760</v>
      </c>
      <c r="C10" s="230">
        <v>785</v>
      </c>
      <c r="D10" s="230">
        <v>810</v>
      </c>
      <c r="E10" s="230">
        <v>835</v>
      </c>
      <c r="F10" s="230">
        <v>865</v>
      </c>
      <c r="G10" s="230">
        <v>895</v>
      </c>
      <c r="H10" s="230">
        <v>915</v>
      </c>
      <c r="I10" s="230">
        <v>950</v>
      </c>
      <c r="J10" s="230">
        <v>985</v>
      </c>
    </row>
    <row r="11" spans="1:10" ht="12.75">
      <c r="A11" s="234">
        <v>7</v>
      </c>
      <c r="B11" s="230">
        <v>705</v>
      </c>
      <c r="C11" s="230">
        <v>720</v>
      </c>
      <c r="D11" s="230">
        <v>740</v>
      </c>
      <c r="E11" s="230">
        <v>760</v>
      </c>
      <c r="F11" s="230">
        <v>785</v>
      </c>
      <c r="G11" s="230">
        <v>810</v>
      </c>
      <c r="H11" s="230">
        <v>835</v>
      </c>
      <c r="I11" s="230">
        <v>865</v>
      </c>
      <c r="J11" s="230">
        <v>895</v>
      </c>
    </row>
    <row r="12" spans="1:10" ht="12.75">
      <c r="A12" s="234">
        <v>8</v>
      </c>
      <c r="B12" s="230">
        <v>660</v>
      </c>
      <c r="C12" s="230">
        <v>675</v>
      </c>
      <c r="D12" s="230">
        <v>690</v>
      </c>
      <c r="E12" s="230">
        <v>705</v>
      </c>
      <c r="F12" s="230">
        <v>720</v>
      </c>
      <c r="G12" s="230">
        <v>740</v>
      </c>
      <c r="H12" s="230">
        <v>760</v>
      </c>
      <c r="I12" s="230">
        <v>785</v>
      </c>
      <c r="J12" s="230">
        <v>810</v>
      </c>
    </row>
    <row r="13" spans="1:10" ht="12.75">
      <c r="A13" s="234">
        <v>9</v>
      </c>
      <c r="B13" s="230">
        <v>620</v>
      </c>
      <c r="C13" s="230">
        <v>630</v>
      </c>
      <c r="D13" s="230">
        <v>645</v>
      </c>
      <c r="E13" s="230">
        <v>660</v>
      </c>
      <c r="F13" s="230">
        <v>675</v>
      </c>
      <c r="G13" s="230">
        <v>690</v>
      </c>
      <c r="H13" s="230">
        <v>705</v>
      </c>
      <c r="I13" s="230">
        <v>720</v>
      </c>
      <c r="J13" s="230">
        <v>740</v>
      </c>
    </row>
    <row r="14" spans="1:10" ht="12.75">
      <c r="A14" s="234">
        <v>10</v>
      </c>
      <c r="B14" s="230">
        <v>590</v>
      </c>
      <c r="C14" s="230">
        <v>600</v>
      </c>
      <c r="D14" s="230">
        <v>610</v>
      </c>
      <c r="E14" s="230">
        <v>620</v>
      </c>
      <c r="F14" s="230">
        <v>630</v>
      </c>
      <c r="G14" s="230">
        <v>645</v>
      </c>
      <c r="H14" s="230">
        <v>660</v>
      </c>
      <c r="I14" s="230">
        <v>675</v>
      </c>
      <c r="J14" s="230">
        <v>690</v>
      </c>
    </row>
    <row r="15" spans="1:10" ht="12.75">
      <c r="A15" s="234">
        <v>11</v>
      </c>
      <c r="B15" s="230">
        <v>560</v>
      </c>
      <c r="C15" s="230">
        <v>570</v>
      </c>
      <c r="D15" s="230">
        <v>580</v>
      </c>
      <c r="E15" s="230">
        <v>590</v>
      </c>
      <c r="F15" s="230">
        <v>600</v>
      </c>
      <c r="G15" s="230">
        <v>610</v>
      </c>
      <c r="H15" s="230">
        <v>620</v>
      </c>
      <c r="I15" s="230">
        <v>630</v>
      </c>
      <c r="J15" s="230">
        <v>645</v>
      </c>
    </row>
    <row r="16" spans="1:10" ht="12.75">
      <c r="A16" s="234">
        <v>12</v>
      </c>
      <c r="B16" s="230">
        <v>545</v>
      </c>
      <c r="C16" s="230">
        <v>550</v>
      </c>
      <c r="D16" s="230">
        <v>555</v>
      </c>
      <c r="E16" s="230">
        <v>560</v>
      </c>
      <c r="F16" s="230">
        <v>570</v>
      </c>
      <c r="G16" s="230">
        <v>580</v>
      </c>
      <c r="H16" s="230">
        <v>590</v>
      </c>
      <c r="I16" s="230">
        <v>600</v>
      </c>
      <c r="J16" s="230">
        <v>610</v>
      </c>
    </row>
    <row r="17" spans="1:10" ht="12.75">
      <c r="A17" s="234">
        <v>13</v>
      </c>
      <c r="B17" s="230">
        <v>530</v>
      </c>
      <c r="C17" s="230">
        <v>535</v>
      </c>
      <c r="D17" s="230">
        <v>540</v>
      </c>
      <c r="E17" s="230">
        <v>545</v>
      </c>
      <c r="F17" s="230">
        <v>550</v>
      </c>
      <c r="G17" s="230">
        <v>555</v>
      </c>
      <c r="H17" s="230">
        <v>560</v>
      </c>
      <c r="I17" s="230">
        <v>570</v>
      </c>
      <c r="J17" s="230">
        <v>580</v>
      </c>
    </row>
    <row r="18" spans="1:10" ht="12.75">
      <c r="A18" s="234">
        <v>14</v>
      </c>
      <c r="B18" s="230">
        <v>515</v>
      </c>
      <c r="C18" s="230">
        <v>520</v>
      </c>
      <c r="D18" s="230">
        <v>525</v>
      </c>
      <c r="E18" s="230">
        <v>530</v>
      </c>
      <c r="F18" s="230">
        <v>535</v>
      </c>
      <c r="G18" s="230">
        <v>540</v>
      </c>
      <c r="H18" s="230">
        <v>545</v>
      </c>
      <c r="I18" s="230">
        <v>550</v>
      </c>
      <c r="J18" s="230">
        <v>555</v>
      </c>
    </row>
    <row r="19" spans="1:10" ht="12.75">
      <c r="A19" s="234">
        <v>15</v>
      </c>
      <c r="B19" s="230">
        <v>500</v>
      </c>
      <c r="C19" s="230">
        <v>505</v>
      </c>
      <c r="D19" s="230">
        <v>510</v>
      </c>
      <c r="E19" s="230">
        <v>515</v>
      </c>
      <c r="F19" s="230">
        <v>520</v>
      </c>
      <c r="G19" s="230">
        <v>525</v>
      </c>
      <c r="H19" s="230">
        <v>530</v>
      </c>
      <c r="I19" s="230">
        <v>535</v>
      </c>
      <c r="J19" s="230">
        <v>540</v>
      </c>
    </row>
    <row r="20" spans="1:10" ht="12.75">
      <c r="A20" s="231"/>
      <c r="B20" s="231"/>
      <c r="C20" s="231"/>
      <c r="D20" s="231"/>
      <c r="E20" s="231"/>
      <c r="F20" s="231"/>
      <c r="G20" s="231"/>
      <c r="H20" s="231"/>
      <c r="I20" s="231"/>
      <c r="J20" s="231"/>
    </row>
  </sheetData>
  <sheetProtection/>
  <mergeCells count="1">
    <mergeCell ref="B3:J3"/>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B2:F846"/>
  <sheetViews>
    <sheetView zoomScalePageLayoutView="0" workbookViewId="0" topLeftCell="A19">
      <selection activeCell="A2" sqref="A2"/>
    </sheetView>
  </sheetViews>
  <sheetFormatPr defaultColWidth="9.00390625" defaultRowHeight="12.75"/>
  <cols>
    <col min="3" max="3" width="60.875" style="0" customWidth="1"/>
    <col min="4" max="4" width="17.25390625" style="0" customWidth="1"/>
    <col min="5" max="5" width="18.25390625" style="0" customWidth="1"/>
  </cols>
  <sheetData>
    <row r="2" spans="2:5" ht="26.25">
      <c r="B2" s="646" t="s">
        <v>403</v>
      </c>
      <c r="C2" s="647"/>
      <c r="D2" s="647"/>
      <c r="E2" s="648"/>
    </row>
    <row r="3" spans="2:6" ht="23.25">
      <c r="B3" s="649" t="s">
        <v>404</v>
      </c>
      <c r="C3" s="650"/>
      <c r="D3" s="650"/>
      <c r="E3" s="650"/>
      <c r="F3" s="236"/>
    </row>
    <row r="4" spans="2:6" ht="21">
      <c r="B4" s="651" t="s">
        <v>405</v>
      </c>
      <c r="C4" s="484"/>
      <c r="D4" s="484"/>
      <c r="E4" s="484"/>
      <c r="F4" s="89"/>
    </row>
    <row r="5" spans="2:6" ht="18.75">
      <c r="B5" s="237"/>
      <c r="C5" s="238" t="s">
        <v>400</v>
      </c>
      <c r="D5" s="238" t="s">
        <v>401</v>
      </c>
      <c r="E5" s="239" t="s">
        <v>402</v>
      </c>
      <c r="F5" s="240"/>
    </row>
    <row r="6" spans="2:6" ht="18.75">
      <c r="B6" s="652" t="s">
        <v>406</v>
      </c>
      <c r="C6" s="654" t="s">
        <v>407</v>
      </c>
      <c r="D6" s="655"/>
      <c r="E6" s="656"/>
      <c r="F6" s="89"/>
    </row>
    <row r="7" spans="2:6" ht="15.75">
      <c r="B7" s="653"/>
      <c r="C7" s="241" t="s">
        <v>408</v>
      </c>
      <c r="D7" s="231"/>
      <c r="E7" s="231"/>
      <c r="F7" s="89"/>
    </row>
    <row r="8" spans="2:6" ht="15.75">
      <c r="B8" s="653"/>
      <c r="C8" s="242" t="s">
        <v>460</v>
      </c>
      <c r="D8" s="657">
        <v>1</v>
      </c>
      <c r="E8" s="657">
        <v>8000</v>
      </c>
      <c r="F8" s="89"/>
    </row>
    <row r="9" spans="2:6" ht="15.75">
      <c r="B9" s="653"/>
      <c r="C9" s="242" t="s">
        <v>461</v>
      </c>
      <c r="D9" s="658"/>
      <c r="E9" s="658"/>
      <c r="F9" s="89"/>
    </row>
    <row r="10" spans="2:6" ht="15.75">
      <c r="B10" s="653"/>
      <c r="C10" s="242" t="s">
        <v>462</v>
      </c>
      <c r="D10" s="659"/>
      <c r="E10" s="659"/>
      <c r="F10" s="89"/>
    </row>
    <row r="11" spans="2:6" ht="15.75">
      <c r="B11" s="653"/>
      <c r="C11" s="245" t="s">
        <v>409</v>
      </c>
      <c r="D11" s="246"/>
      <c r="E11" s="246"/>
      <c r="F11" s="89"/>
    </row>
    <row r="12" spans="2:6" ht="15.75">
      <c r="B12" s="653"/>
      <c r="C12" s="247" t="s">
        <v>463</v>
      </c>
      <c r="D12" s="660">
        <v>1</v>
      </c>
      <c r="E12" s="660">
        <v>7600</v>
      </c>
      <c r="F12" s="89"/>
    </row>
    <row r="13" spans="2:6" ht="15.75">
      <c r="B13" s="653"/>
      <c r="C13" s="247" t="s">
        <v>464</v>
      </c>
      <c r="D13" s="659"/>
      <c r="E13" s="659"/>
      <c r="F13" s="89"/>
    </row>
    <row r="14" spans="2:6" ht="15.75">
      <c r="B14" s="653"/>
      <c r="C14" s="245" t="s">
        <v>410</v>
      </c>
      <c r="D14" s="246"/>
      <c r="E14" s="246"/>
      <c r="F14" s="89"/>
    </row>
    <row r="15" spans="2:6" ht="15.75">
      <c r="B15" s="653"/>
      <c r="C15" s="248" t="s">
        <v>465</v>
      </c>
      <c r="D15" s="661">
        <v>1</v>
      </c>
      <c r="E15" s="661">
        <v>7000</v>
      </c>
      <c r="F15" s="89"/>
    </row>
    <row r="16" spans="2:6" ht="15.75">
      <c r="B16" s="653"/>
      <c r="C16" s="248" t="s">
        <v>466</v>
      </c>
      <c r="D16" s="658"/>
      <c r="E16" s="658"/>
      <c r="F16" s="89"/>
    </row>
    <row r="17" spans="2:6" ht="15.75">
      <c r="B17" s="653"/>
      <c r="C17" s="248" t="s">
        <v>467</v>
      </c>
      <c r="D17" s="658"/>
      <c r="E17" s="658"/>
      <c r="F17" s="89"/>
    </row>
    <row r="18" spans="2:6" ht="15.75">
      <c r="B18" s="653"/>
      <c r="C18" s="248" t="s">
        <v>468</v>
      </c>
      <c r="D18" s="658"/>
      <c r="E18" s="658"/>
      <c r="F18" s="89"/>
    </row>
    <row r="19" spans="2:6" ht="15.75">
      <c r="B19" s="653"/>
      <c r="C19" s="248" t="s">
        <v>469</v>
      </c>
      <c r="D19" s="658"/>
      <c r="E19" s="658"/>
      <c r="F19" s="89"/>
    </row>
    <row r="20" spans="2:6" ht="15.75">
      <c r="B20" s="653"/>
      <c r="C20" s="248" t="s">
        <v>470</v>
      </c>
      <c r="D20" s="658"/>
      <c r="E20" s="658"/>
      <c r="F20" s="89"/>
    </row>
    <row r="21" spans="2:6" ht="15.75">
      <c r="B21" s="653"/>
      <c r="C21" s="248" t="s">
        <v>471</v>
      </c>
      <c r="D21" s="658"/>
      <c r="E21" s="658"/>
      <c r="F21" s="89"/>
    </row>
    <row r="22" spans="2:6" ht="15.75">
      <c r="B22" s="653"/>
      <c r="C22" s="248" t="s">
        <v>472</v>
      </c>
      <c r="D22" s="658"/>
      <c r="E22" s="658"/>
      <c r="F22" s="89"/>
    </row>
    <row r="23" spans="2:6" ht="15.75">
      <c r="B23" s="653"/>
      <c r="C23" s="248" t="s">
        <v>473</v>
      </c>
      <c r="D23" s="658"/>
      <c r="E23" s="658"/>
      <c r="F23" s="89"/>
    </row>
    <row r="24" spans="2:6" ht="15.75">
      <c r="B24" s="653"/>
      <c r="C24" s="248" t="s">
        <v>474</v>
      </c>
      <c r="D24" s="659"/>
      <c r="E24" s="659"/>
      <c r="F24" s="89"/>
    </row>
    <row r="25" spans="2:6" ht="15.75">
      <c r="B25" s="653"/>
      <c r="C25" s="245" t="s">
        <v>411</v>
      </c>
      <c r="D25" s="246"/>
      <c r="E25" s="246"/>
      <c r="F25" s="89"/>
    </row>
    <row r="26" spans="2:6" ht="15.75">
      <c r="B26" s="653"/>
      <c r="C26" s="249" t="s">
        <v>475</v>
      </c>
      <c r="D26" s="662">
        <v>1</v>
      </c>
      <c r="E26" s="662">
        <v>6400</v>
      </c>
      <c r="F26" s="89"/>
    </row>
    <row r="27" spans="2:6" ht="31.5">
      <c r="B27" s="653"/>
      <c r="C27" s="249" t="s">
        <v>476</v>
      </c>
      <c r="D27" s="663"/>
      <c r="E27" s="663"/>
      <c r="F27" s="89"/>
    </row>
    <row r="28" spans="2:6" ht="15.75">
      <c r="B28" s="653"/>
      <c r="C28" s="249" t="s">
        <v>477</v>
      </c>
      <c r="D28" s="663"/>
      <c r="E28" s="663"/>
      <c r="F28" s="89"/>
    </row>
    <row r="29" spans="2:6" ht="31.5">
      <c r="B29" s="653"/>
      <c r="C29" s="249" t="s">
        <v>478</v>
      </c>
      <c r="D29" s="663"/>
      <c r="E29" s="663"/>
      <c r="F29" s="89"/>
    </row>
    <row r="30" spans="2:6" ht="15.75">
      <c r="B30" s="653"/>
      <c r="C30" s="249" t="s">
        <v>479</v>
      </c>
      <c r="D30" s="663"/>
      <c r="E30" s="663"/>
      <c r="F30" s="89"/>
    </row>
    <row r="31" spans="2:6" ht="31.5">
      <c r="B31" s="653"/>
      <c r="C31" s="249" t="s">
        <v>480</v>
      </c>
      <c r="D31" s="663"/>
      <c r="E31" s="663"/>
      <c r="F31" s="89"/>
    </row>
    <row r="32" spans="2:6" ht="15.75">
      <c r="B32" s="653"/>
      <c r="C32" s="249" t="s">
        <v>481</v>
      </c>
      <c r="D32" s="663"/>
      <c r="E32" s="663"/>
      <c r="F32" s="89"/>
    </row>
    <row r="33" spans="2:6" ht="15.75">
      <c r="B33" s="653"/>
      <c r="C33" s="249" t="s">
        <v>482</v>
      </c>
      <c r="D33" s="663"/>
      <c r="E33" s="663"/>
      <c r="F33" s="89"/>
    </row>
    <row r="34" spans="2:6" ht="15.75">
      <c r="B34" s="653"/>
      <c r="C34" s="249" t="s">
        <v>483</v>
      </c>
      <c r="D34" s="663"/>
      <c r="E34" s="663"/>
      <c r="F34" s="89"/>
    </row>
    <row r="35" spans="2:6" ht="15.75">
      <c r="B35" s="653"/>
      <c r="C35" s="249" t="s">
        <v>484</v>
      </c>
      <c r="D35" s="663"/>
      <c r="E35" s="663"/>
      <c r="F35" s="89"/>
    </row>
    <row r="36" spans="2:6" ht="15.75">
      <c r="B36" s="653"/>
      <c r="C36" s="249" t="s">
        <v>485</v>
      </c>
      <c r="D36" s="663"/>
      <c r="E36" s="663"/>
      <c r="F36" s="89"/>
    </row>
    <row r="37" spans="2:6" ht="15.75">
      <c r="B37" s="653"/>
      <c r="C37" s="249" t="s">
        <v>486</v>
      </c>
      <c r="D37" s="663"/>
      <c r="E37" s="663"/>
      <c r="F37" s="89"/>
    </row>
    <row r="38" spans="2:6" ht="15.75">
      <c r="B38" s="653"/>
      <c r="C38" s="249" t="s">
        <v>487</v>
      </c>
      <c r="D38" s="663"/>
      <c r="E38" s="663"/>
      <c r="F38" s="89"/>
    </row>
    <row r="39" spans="2:6" ht="15.75">
      <c r="B39" s="653"/>
      <c r="C39" s="249" t="s">
        <v>488</v>
      </c>
      <c r="D39" s="663"/>
      <c r="E39" s="663"/>
      <c r="F39" s="89"/>
    </row>
    <row r="40" spans="2:6" ht="15.75">
      <c r="B40" s="653"/>
      <c r="C40" s="249" t="s">
        <v>489</v>
      </c>
      <c r="D40" s="663"/>
      <c r="E40" s="663"/>
      <c r="F40" s="89"/>
    </row>
    <row r="41" spans="2:6" ht="15.75">
      <c r="B41" s="653"/>
      <c r="C41" s="249" t="s">
        <v>490</v>
      </c>
      <c r="D41" s="663"/>
      <c r="E41" s="663"/>
      <c r="F41" s="89"/>
    </row>
    <row r="42" spans="2:6" ht="15.75">
      <c r="B42" s="653"/>
      <c r="C42" s="249" t="s">
        <v>491</v>
      </c>
      <c r="D42" s="663"/>
      <c r="E42" s="663"/>
      <c r="F42" s="89"/>
    </row>
    <row r="43" spans="2:6" ht="15.75">
      <c r="B43" s="653"/>
      <c r="C43" s="249" t="s">
        <v>492</v>
      </c>
      <c r="D43" s="663"/>
      <c r="E43" s="663"/>
      <c r="F43" s="89"/>
    </row>
    <row r="44" spans="2:6" ht="15.75">
      <c r="B44" s="653"/>
      <c r="C44" s="249" t="s">
        <v>493</v>
      </c>
      <c r="D44" s="663"/>
      <c r="E44" s="663"/>
      <c r="F44" s="89"/>
    </row>
    <row r="45" spans="2:6" ht="15.75">
      <c r="B45" s="653"/>
      <c r="C45" s="249" t="s">
        <v>494</v>
      </c>
      <c r="D45" s="663"/>
      <c r="E45" s="663"/>
      <c r="F45" s="89"/>
    </row>
    <row r="46" spans="2:6" ht="15.75">
      <c r="B46" s="653"/>
      <c r="C46" s="249" t="s">
        <v>495</v>
      </c>
      <c r="D46" s="663"/>
      <c r="E46" s="663"/>
      <c r="F46" s="89"/>
    </row>
    <row r="47" spans="2:6" ht="15.75">
      <c r="B47" s="653"/>
      <c r="C47" s="249" t="s">
        <v>496</v>
      </c>
      <c r="D47" s="663"/>
      <c r="E47" s="663"/>
      <c r="F47" s="89"/>
    </row>
    <row r="48" spans="2:6" ht="31.5">
      <c r="B48" s="653"/>
      <c r="C48" s="249" t="s">
        <v>497</v>
      </c>
      <c r="D48" s="663"/>
      <c r="E48" s="663"/>
      <c r="F48" s="89"/>
    </row>
    <row r="49" spans="2:6" ht="15.75">
      <c r="B49" s="653"/>
      <c r="C49" s="249" t="s">
        <v>498</v>
      </c>
      <c r="D49" s="663"/>
      <c r="E49" s="663"/>
      <c r="F49" s="89"/>
    </row>
    <row r="50" spans="2:6" ht="31.5">
      <c r="B50" s="653"/>
      <c r="C50" s="249" t="s">
        <v>499</v>
      </c>
      <c r="D50" s="663"/>
      <c r="E50" s="663"/>
      <c r="F50" s="89"/>
    </row>
    <row r="51" spans="2:6" ht="15.75">
      <c r="B51" s="653"/>
      <c r="C51" s="249" t="s">
        <v>500</v>
      </c>
      <c r="D51" s="663"/>
      <c r="E51" s="663"/>
      <c r="F51" s="89"/>
    </row>
    <row r="52" spans="2:6" ht="15.75">
      <c r="B52" s="653"/>
      <c r="C52" s="249" t="s">
        <v>501</v>
      </c>
      <c r="D52" s="663"/>
      <c r="E52" s="663"/>
      <c r="F52" s="89"/>
    </row>
    <row r="53" spans="2:6" ht="31.5">
      <c r="B53" s="653"/>
      <c r="C53" s="249" t="s">
        <v>502</v>
      </c>
      <c r="D53" s="663"/>
      <c r="E53" s="663"/>
      <c r="F53" s="89"/>
    </row>
    <row r="54" spans="2:6" ht="15.75">
      <c r="B54" s="653"/>
      <c r="C54" s="249" t="s">
        <v>503</v>
      </c>
      <c r="D54" s="663"/>
      <c r="E54" s="663"/>
      <c r="F54" s="89"/>
    </row>
    <row r="55" spans="2:6" ht="15.75">
      <c r="B55" s="653"/>
      <c r="C55" s="249" t="s">
        <v>504</v>
      </c>
      <c r="D55" s="663"/>
      <c r="E55" s="663"/>
      <c r="F55" s="89"/>
    </row>
    <row r="56" spans="2:6" ht="15.75">
      <c r="B56" s="653"/>
      <c r="C56" s="249" t="s">
        <v>505</v>
      </c>
      <c r="D56" s="663"/>
      <c r="E56" s="663"/>
      <c r="F56" s="89"/>
    </row>
    <row r="57" spans="2:6" ht="15.75">
      <c r="B57" s="653"/>
      <c r="C57" s="249" t="s">
        <v>506</v>
      </c>
      <c r="D57" s="663"/>
      <c r="E57" s="663"/>
      <c r="F57" s="89"/>
    </row>
    <row r="58" spans="2:6" ht="31.5">
      <c r="B58" s="653"/>
      <c r="C58" s="249" t="s">
        <v>507</v>
      </c>
      <c r="D58" s="663"/>
      <c r="E58" s="663"/>
      <c r="F58" s="89"/>
    </row>
    <row r="59" spans="2:6" ht="15.75">
      <c r="B59" s="653"/>
      <c r="C59" s="249" t="s">
        <v>508</v>
      </c>
      <c r="D59" s="663"/>
      <c r="E59" s="663"/>
      <c r="F59" s="89"/>
    </row>
    <row r="60" spans="2:6" ht="15.75">
      <c r="B60" s="653"/>
      <c r="C60" s="249" t="s">
        <v>509</v>
      </c>
      <c r="D60" s="663"/>
      <c r="E60" s="663"/>
      <c r="F60" s="89"/>
    </row>
    <row r="61" spans="2:6" ht="15.75">
      <c r="B61" s="653"/>
      <c r="C61" s="249" t="s">
        <v>510</v>
      </c>
      <c r="D61" s="663"/>
      <c r="E61" s="663"/>
      <c r="F61" s="89"/>
    </row>
    <row r="62" spans="2:6" ht="15.75">
      <c r="B62" s="653"/>
      <c r="C62" s="249" t="s">
        <v>511</v>
      </c>
      <c r="D62" s="663"/>
      <c r="E62" s="663"/>
      <c r="F62" s="89"/>
    </row>
    <row r="63" spans="2:6" ht="15.75">
      <c r="B63" s="653"/>
      <c r="C63" s="249" t="s">
        <v>512</v>
      </c>
      <c r="D63" s="663"/>
      <c r="E63" s="663"/>
      <c r="F63" s="89"/>
    </row>
    <row r="64" spans="2:6" ht="31.5">
      <c r="B64" s="653"/>
      <c r="C64" s="249" t="s">
        <v>513</v>
      </c>
      <c r="D64" s="663"/>
      <c r="E64" s="663"/>
      <c r="F64" s="89"/>
    </row>
    <row r="65" spans="2:6" ht="15.75">
      <c r="B65" s="653"/>
      <c r="C65" s="249" t="s">
        <v>514</v>
      </c>
      <c r="D65" s="663"/>
      <c r="E65" s="663"/>
      <c r="F65" s="89"/>
    </row>
    <row r="66" spans="2:6" ht="15.75">
      <c r="B66" s="653"/>
      <c r="C66" s="249" t="s">
        <v>515</v>
      </c>
      <c r="D66" s="663"/>
      <c r="E66" s="663"/>
      <c r="F66" s="89"/>
    </row>
    <row r="67" spans="2:6" ht="15.75">
      <c r="B67" s="653"/>
      <c r="C67" s="249" t="s">
        <v>516</v>
      </c>
      <c r="D67" s="664"/>
      <c r="E67" s="664"/>
      <c r="F67" s="89"/>
    </row>
    <row r="68" spans="2:6" ht="12.75">
      <c r="B68" s="653"/>
      <c r="C68" s="665" t="s">
        <v>517</v>
      </c>
      <c r="D68" s="666"/>
      <c r="E68" s="667"/>
      <c r="F68" s="89"/>
    </row>
    <row r="69" spans="2:6" ht="12.75">
      <c r="B69" s="653"/>
      <c r="C69" s="668"/>
      <c r="D69" s="669"/>
      <c r="E69" s="670"/>
      <c r="F69" s="89"/>
    </row>
    <row r="70" spans="2:6" ht="15.75">
      <c r="B70" s="653"/>
      <c r="C70" s="250" t="s">
        <v>518</v>
      </c>
      <c r="D70" s="246"/>
      <c r="E70" s="246"/>
      <c r="F70" s="89"/>
    </row>
    <row r="71" spans="2:6" ht="15.75">
      <c r="B71" s="653"/>
      <c r="C71" s="251" t="s">
        <v>519</v>
      </c>
      <c r="D71" s="671">
        <v>1</v>
      </c>
      <c r="E71" s="671">
        <v>5300</v>
      </c>
      <c r="F71" s="89"/>
    </row>
    <row r="72" spans="2:6" ht="15.75">
      <c r="B72" s="653"/>
      <c r="C72" s="251" t="s">
        <v>520</v>
      </c>
      <c r="D72" s="672"/>
      <c r="E72" s="672"/>
      <c r="F72" s="89"/>
    </row>
    <row r="73" spans="2:6" ht="15.75">
      <c r="B73" s="653"/>
      <c r="C73" s="251" t="s">
        <v>521</v>
      </c>
      <c r="D73" s="672"/>
      <c r="E73" s="672"/>
      <c r="F73" s="89"/>
    </row>
    <row r="74" spans="2:6" ht="15.75">
      <c r="B74" s="653"/>
      <c r="C74" s="251" t="s">
        <v>522</v>
      </c>
      <c r="D74" s="673"/>
      <c r="E74" s="673"/>
      <c r="F74" s="89"/>
    </row>
    <row r="75" spans="2:6" ht="15.75">
      <c r="B75" s="653"/>
      <c r="C75" s="252" t="s">
        <v>523</v>
      </c>
      <c r="D75" s="246"/>
      <c r="E75" s="246"/>
      <c r="F75" s="89"/>
    </row>
    <row r="76" spans="2:6" ht="15.75">
      <c r="B76" s="653"/>
      <c r="C76" s="253" t="s">
        <v>524</v>
      </c>
      <c r="D76" s="674">
        <v>1</v>
      </c>
      <c r="E76" s="674">
        <v>4800</v>
      </c>
      <c r="F76" s="89"/>
    </row>
    <row r="77" spans="2:6" ht="15.75">
      <c r="B77" s="653"/>
      <c r="C77" s="254" t="s">
        <v>525</v>
      </c>
      <c r="D77" s="658"/>
      <c r="E77" s="658"/>
      <c r="F77" s="89"/>
    </row>
    <row r="78" spans="2:6" ht="15.75">
      <c r="B78" s="653"/>
      <c r="C78" s="254" t="s">
        <v>526</v>
      </c>
      <c r="D78" s="658"/>
      <c r="E78" s="658"/>
      <c r="F78" s="89"/>
    </row>
    <row r="79" spans="2:6" ht="31.5">
      <c r="B79" s="653"/>
      <c r="C79" s="254" t="s">
        <v>527</v>
      </c>
      <c r="D79" s="658"/>
      <c r="E79" s="658"/>
      <c r="F79" s="89"/>
    </row>
    <row r="80" spans="2:6" ht="31.5">
      <c r="B80" s="653"/>
      <c r="C80" s="254" t="s">
        <v>528</v>
      </c>
      <c r="D80" s="658"/>
      <c r="E80" s="658"/>
      <c r="F80" s="89"/>
    </row>
    <row r="81" spans="2:6" ht="15.75">
      <c r="B81" s="653"/>
      <c r="C81" s="254" t="s">
        <v>529</v>
      </c>
      <c r="D81" s="658"/>
      <c r="E81" s="658"/>
      <c r="F81" s="89"/>
    </row>
    <row r="82" spans="2:6" ht="15.75">
      <c r="B82" s="653"/>
      <c r="C82" s="254" t="s">
        <v>530</v>
      </c>
      <c r="D82" s="658"/>
      <c r="E82" s="658"/>
      <c r="F82" s="89"/>
    </row>
    <row r="83" spans="2:6" ht="15.75">
      <c r="B83" s="653"/>
      <c r="C83" s="254" t="s">
        <v>531</v>
      </c>
      <c r="D83" s="658"/>
      <c r="E83" s="658"/>
      <c r="F83" s="89"/>
    </row>
    <row r="84" spans="2:6" ht="15.75">
      <c r="B84" s="653"/>
      <c r="C84" s="254" t="s">
        <v>532</v>
      </c>
      <c r="D84" s="658"/>
      <c r="E84" s="658"/>
      <c r="F84" s="89"/>
    </row>
    <row r="85" spans="2:6" ht="15.75">
      <c r="B85" s="653"/>
      <c r="C85" s="254" t="s">
        <v>533</v>
      </c>
      <c r="D85" s="658"/>
      <c r="E85" s="658"/>
      <c r="F85" s="89"/>
    </row>
    <row r="86" spans="2:6" ht="15.75">
      <c r="B86" s="653"/>
      <c r="C86" s="254" t="s">
        <v>534</v>
      </c>
      <c r="D86" s="658"/>
      <c r="E86" s="658"/>
      <c r="F86" s="89"/>
    </row>
    <row r="87" spans="2:6" ht="15.75">
      <c r="B87" s="653"/>
      <c r="C87" s="254" t="s">
        <v>535</v>
      </c>
      <c r="D87" s="658"/>
      <c r="E87" s="658"/>
      <c r="F87" s="89"/>
    </row>
    <row r="88" spans="2:6" ht="15.75">
      <c r="B88" s="653"/>
      <c r="C88" s="254" t="s">
        <v>536</v>
      </c>
      <c r="D88" s="658"/>
      <c r="E88" s="658"/>
      <c r="F88" s="89"/>
    </row>
    <row r="89" spans="2:6" ht="15.75">
      <c r="B89" s="653"/>
      <c r="C89" s="254" t="s">
        <v>537</v>
      </c>
      <c r="D89" s="658"/>
      <c r="E89" s="658"/>
      <c r="F89" s="89"/>
    </row>
    <row r="90" spans="2:6" ht="15.75">
      <c r="B90" s="653"/>
      <c r="C90" s="254" t="s">
        <v>538</v>
      </c>
      <c r="D90" s="658"/>
      <c r="E90" s="658"/>
      <c r="F90" s="89"/>
    </row>
    <row r="91" spans="2:6" ht="31.5">
      <c r="B91" s="653"/>
      <c r="C91" s="254" t="s">
        <v>539</v>
      </c>
      <c r="D91" s="658"/>
      <c r="E91" s="658"/>
      <c r="F91" s="89"/>
    </row>
    <row r="92" spans="2:6" ht="31.5">
      <c r="B92" s="653"/>
      <c r="C92" s="254" t="s">
        <v>540</v>
      </c>
      <c r="D92" s="658"/>
      <c r="E92" s="658"/>
      <c r="F92" s="89"/>
    </row>
    <row r="93" spans="2:6" ht="31.5">
      <c r="B93" s="653"/>
      <c r="C93" s="254" t="s">
        <v>541</v>
      </c>
      <c r="D93" s="658"/>
      <c r="E93" s="658"/>
      <c r="F93" s="89"/>
    </row>
    <row r="94" spans="2:6" ht="31.5">
      <c r="B94" s="653"/>
      <c r="C94" s="254" t="s">
        <v>542</v>
      </c>
      <c r="D94" s="658"/>
      <c r="E94" s="658"/>
      <c r="F94" s="89"/>
    </row>
    <row r="95" spans="2:6" ht="31.5">
      <c r="B95" s="653"/>
      <c r="C95" s="254" t="s">
        <v>543</v>
      </c>
      <c r="D95" s="658"/>
      <c r="E95" s="658"/>
      <c r="F95" s="89"/>
    </row>
    <row r="96" spans="2:6" ht="15.75">
      <c r="B96" s="653"/>
      <c r="C96" s="255" t="s">
        <v>544</v>
      </c>
      <c r="D96" s="659"/>
      <c r="E96" s="659"/>
      <c r="F96" s="89"/>
    </row>
    <row r="97" spans="2:6" ht="15.75">
      <c r="B97" s="653"/>
      <c r="C97" s="256"/>
      <c r="D97" s="246"/>
      <c r="E97" s="231"/>
      <c r="F97" s="89"/>
    </row>
    <row r="98" spans="2:6" ht="126">
      <c r="B98" s="653"/>
      <c r="C98" s="257" t="s">
        <v>545</v>
      </c>
      <c r="D98" s="258"/>
      <c r="E98" s="258"/>
      <c r="F98" s="89"/>
    </row>
    <row r="99" spans="2:6" ht="15.75">
      <c r="B99" s="653"/>
      <c r="C99" s="259" t="s">
        <v>546</v>
      </c>
      <c r="D99" s="260"/>
      <c r="E99" s="261"/>
      <c r="F99" s="89"/>
    </row>
    <row r="100" spans="2:6" ht="15.75">
      <c r="B100" s="653"/>
      <c r="C100" s="259" t="s">
        <v>547</v>
      </c>
      <c r="D100" s="260"/>
      <c r="E100" s="261"/>
      <c r="F100" s="89"/>
    </row>
    <row r="101" spans="2:6" ht="15.75">
      <c r="B101" s="653"/>
      <c r="C101" s="259" t="s">
        <v>548</v>
      </c>
      <c r="D101" s="260"/>
      <c r="E101" s="261"/>
      <c r="F101" s="89"/>
    </row>
    <row r="102" spans="2:6" ht="15.75">
      <c r="B102" s="653"/>
      <c r="C102" s="259" t="s">
        <v>549</v>
      </c>
      <c r="D102" s="260"/>
      <c r="E102" s="261"/>
      <c r="F102" s="89"/>
    </row>
    <row r="103" spans="2:6" ht="15.75">
      <c r="B103" s="653"/>
      <c r="C103" s="259" t="s">
        <v>550</v>
      </c>
      <c r="D103" s="260"/>
      <c r="E103" s="261"/>
      <c r="F103" s="89"/>
    </row>
    <row r="104" spans="2:6" ht="15.75">
      <c r="B104" s="653"/>
      <c r="C104" s="259" t="s">
        <v>551</v>
      </c>
      <c r="D104" s="260"/>
      <c r="E104" s="261"/>
      <c r="F104" s="89"/>
    </row>
    <row r="105" spans="2:6" ht="31.5">
      <c r="B105" s="653"/>
      <c r="C105" s="259" t="s">
        <v>552</v>
      </c>
      <c r="D105" s="260"/>
      <c r="E105" s="261"/>
      <c r="F105" s="89"/>
    </row>
    <row r="106" spans="2:6" ht="15.75">
      <c r="B106" s="653"/>
      <c r="C106" s="259" t="s">
        <v>553</v>
      </c>
      <c r="D106" s="260"/>
      <c r="E106" s="261"/>
      <c r="F106" s="89"/>
    </row>
    <row r="107" spans="2:6" ht="15.75">
      <c r="B107" s="653"/>
      <c r="C107" s="259" t="s">
        <v>554</v>
      </c>
      <c r="D107" s="260"/>
      <c r="E107" s="261"/>
      <c r="F107" s="89"/>
    </row>
    <row r="108" spans="2:6" ht="15.75">
      <c r="B108" s="653"/>
      <c r="C108" s="259" t="s">
        <v>555</v>
      </c>
      <c r="D108" s="260"/>
      <c r="E108" s="261"/>
      <c r="F108" s="89"/>
    </row>
    <row r="109" spans="2:6" ht="15.75">
      <c r="B109" s="653"/>
      <c r="C109" s="259" t="s">
        <v>556</v>
      </c>
      <c r="D109" s="260"/>
      <c r="E109" s="261"/>
      <c r="F109" s="89"/>
    </row>
    <row r="110" spans="2:6" ht="15.75">
      <c r="B110" s="653"/>
      <c r="C110" s="259" t="s">
        <v>557</v>
      </c>
      <c r="D110" s="260"/>
      <c r="E110" s="261"/>
      <c r="F110" s="89"/>
    </row>
    <row r="111" spans="2:6" ht="15.75">
      <c r="B111" s="653"/>
      <c r="C111" s="259" t="s">
        <v>558</v>
      </c>
      <c r="D111" s="260"/>
      <c r="E111" s="261"/>
      <c r="F111" s="89"/>
    </row>
    <row r="112" spans="2:6" ht="15.75">
      <c r="B112" s="653"/>
      <c r="C112" s="259" t="s">
        <v>559</v>
      </c>
      <c r="D112" s="260"/>
      <c r="E112" s="261"/>
      <c r="F112" s="89"/>
    </row>
    <row r="113" spans="2:6" ht="15.75">
      <c r="B113" s="653"/>
      <c r="C113" s="259" t="s">
        <v>560</v>
      </c>
      <c r="D113" s="260"/>
      <c r="E113" s="261"/>
      <c r="F113" s="89"/>
    </row>
    <row r="114" spans="2:6" ht="15.75">
      <c r="B114" s="653"/>
      <c r="C114" s="259" t="s">
        <v>561</v>
      </c>
      <c r="D114" s="260"/>
      <c r="E114" s="261"/>
      <c r="F114" s="89"/>
    </row>
    <row r="115" spans="2:6" ht="15.75">
      <c r="B115" s="653"/>
      <c r="C115" s="259" t="s">
        <v>562</v>
      </c>
      <c r="D115" s="260"/>
      <c r="E115" s="261"/>
      <c r="F115" s="89"/>
    </row>
    <row r="116" spans="2:6" ht="15.75">
      <c r="B116" s="653"/>
      <c r="C116" s="259" t="s">
        <v>563</v>
      </c>
      <c r="D116" s="260"/>
      <c r="E116" s="261"/>
      <c r="F116" s="89"/>
    </row>
    <row r="117" spans="2:6" ht="15.75">
      <c r="B117" s="653"/>
      <c r="C117" s="259" t="s">
        <v>564</v>
      </c>
      <c r="D117" s="260"/>
      <c r="E117" s="261"/>
      <c r="F117" s="89"/>
    </row>
    <row r="118" spans="2:6" ht="15.75">
      <c r="B118" s="653"/>
      <c r="C118" s="259" t="s">
        <v>565</v>
      </c>
      <c r="D118" s="260"/>
      <c r="E118" s="261"/>
      <c r="F118" s="89"/>
    </row>
    <row r="119" spans="2:6" ht="15.75">
      <c r="B119" s="653"/>
      <c r="C119" s="259" t="s">
        <v>566</v>
      </c>
      <c r="D119" s="260"/>
      <c r="E119" s="261"/>
      <c r="F119" s="89"/>
    </row>
    <row r="120" spans="2:6" ht="15.75">
      <c r="B120" s="653"/>
      <c r="C120" s="259" t="s">
        <v>567</v>
      </c>
      <c r="D120" s="260"/>
      <c r="E120" s="261"/>
      <c r="F120" s="89"/>
    </row>
    <row r="121" spans="2:6" ht="15.75">
      <c r="B121" s="653"/>
      <c r="C121" s="259" t="s">
        <v>568</v>
      </c>
      <c r="D121" s="260"/>
      <c r="E121" s="261"/>
      <c r="F121" s="89"/>
    </row>
    <row r="122" spans="2:6" ht="15.75">
      <c r="B122" s="653"/>
      <c r="C122" s="259" t="s">
        <v>569</v>
      </c>
      <c r="D122" s="260"/>
      <c r="E122" s="261"/>
      <c r="F122" s="89"/>
    </row>
    <row r="123" spans="2:6" ht="15.75">
      <c r="B123" s="653"/>
      <c r="C123" s="259" t="s">
        <v>570</v>
      </c>
      <c r="D123" s="260"/>
      <c r="E123" s="261"/>
      <c r="F123" s="89"/>
    </row>
    <row r="124" spans="2:6" ht="15.75">
      <c r="B124" s="653"/>
      <c r="C124" s="259" t="s">
        <v>571</v>
      </c>
      <c r="D124" s="260"/>
      <c r="E124" s="261"/>
      <c r="F124" s="89"/>
    </row>
    <row r="125" spans="2:6" ht="15.75">
      <c r="B125" s="653"/>
      <c r="C125" s="259" t="s">
        <v>572</v>
      </c>
      <c r="D125" s="260"/>
      <c r="E125" s="261"/>
      <c r="F125" s="89"/>
    </row>
    <row r="126" spans="2:6" ht="15.75">
      <c r="B126" s="653"/>
      <c r="C126" s="259" t="s">
        <v>573</v>
      </c>
      <c r="D126" s="260"/>
      <c r="E126" s="261"/>
      <c r="F126" s="89"/>
    </row>
    <row r="127" spans="2:6" ht="15.75">
      <c r="B127" s="653"/>
      <c r="C127" s="259" t="s">
        <v>574</v>
      </c>
      <c r="D127" s="260"/>
      <c r="E127" s="261"/>
      <c r="F127" s="89"/>
    </row>
    <row r="128" spans="2:6" ht="15.75">
      <c r="B128" s="653"/>
      <c r="C128" s="259" t="s">
        <v>575</v>
      </c>
      <c r="D128" s="260"/>
      <c r="E128" s="261"/>
      <c r="F128" s="89"/>
    </row>
    <row r="129" spans="2:6" ht="15.75">
      <c r="B129" s="653"/>
      <c r="C129" s="259" t="s">
        <v>576</v>
      </c>
      <c r="D129" s="260"/>
      <c r="E129" s="261"/>
      <c r="F129" s="89"/>
    </row>
    <row r="130" spans="2:6" ht="15.75">
      <c r="B130" s="653"/>
      <c r="C130" s="259" t="s">
        <v>577</v>
      </c>
      <c r="D130" s="260"/>
      <c r="E130" s="261"/>
      <c r="F130" s="89"/>
    </row>
    <row r="131" spans="2:6" ht="15.75">
      <c r="B131" s="653"/>
      <c r="C131" s="259" t="s">
        <v>578</v>
      </c>
      <c r="D131" s="260"/>
      <c r="E131" s="261"/>
      <c r="F131" s="89"/>
    </row>
    <row r="132" spans="2:6" ht="15.75">
      <c r="B132" s="653"/>
      <c r="C132" s="259" t="s">
        <v>579</v>
      </c>
      <c r="D132" s="260"/>
      <c r="E132" s="261"/>
      <c r="F132" s="89"/>
    </row>
    <row r="133" spans="2:6" ht="15.75">
      <c r="B133" s="653"/>
      <c r="C133" s="259" t="s">
        <v>580</v>
      </c>
      <c r="D133" s="260"/>
      <c r="E133" s="261"/>
      <c r="F133" s="89"/>
    </row>
    <row r="134" spans="2:6" ht="15.75">
      <c r="B134" s="653"/>
      <c r="C134" s="259" t="s">
        <v>581</v>
      </c>
      <c r="D134" s="260"/>
      <c r="E134" s="261"/>
      <c r="F134" s="89"/>
    </row>
    <row r="135" spans="2:6" ht="15.75">
      <c r="B135" s="653"/>
      <c r="C135" s="259" t="s">
        <v>582</v>
      </c>
      <c r="D135" s="260"/>
      <c r="E135" s="261"/>
      <c r="F135" s="89"/>
    </row>
    <row r="136" spans="2:6" ht="15.75">
      <c r="B136" s="653"/>
      <c r="C136" s="259" t="s">
        <v>583</v>
      </c>
      <c r="D136" s="260"/>
      <c r="E136" s="261"/>
      <c r="F136" s="89"/>
    </row>
    <row r="137" spans="2:6" ht="15.75">
      <c r="B137" s="653"/>
      <c r="C137" s="259" t="s">
        <v>584</v>
      </c>
      <c r="D137" s="260"/>
      <c r="E137" s="261"/>
      <c r="F137" s="89"/>
    </row>
    <row r="138" spans="2:6" ht="15.75">
      <c r="B138" s="653"/>
      <c r="C138" s="259" t="s">
        <v>585</v>
      </c>
      <c r="D138" s="260"/>
      <c r="E138" s="261"/>
      <c r="F138" s="89"/>
    </row>
    <row r="139" spans="2:5" ht="15.75">
      <c r="B139" s="653"/>
      <c r="C139" s="259" t="s">
        <v>586</v>
      </c>
      <c r="D139" s="260"/>
      <c r="E139" s="261"/>
    </row>
    <row r="140" spans="2:5" ht="15.75">
      <c r="B140" s="653"/>
      <c r="C140" s="259" t="s">
        <v>587</v>
      </c>
      <c r="D140" s="260"/>
      <c r="E140" s="261"/>
    </row>
    <row r="141" spans="2:5" ht="15.75">
      <c r="B141" s="653"/>
      <c r="C141" s="259" t="s">
        <v>588</v>
      </c>
      <c r="D141" s="260"/>
      <c r="E141" s="261"/>
    </row>
    <row r="142" spans="2:5" ht="15.75">
      <c r="B142" s="653"/>
      <c r="C142" s="259" t="s">
        <v>589</v>
      </c>
      <c r="D142" s="262">
        <v>1</v>
      </c>
      <c r="E142" s="262">
        <v>3600</v>
      </c>
    </row>
    <row r="143" spans="2:5" ht="15.75">
      <c r="B143" s="653"/>
      <c r="C143" s="259" t="s">
        <v>590</v>
      </c>
      <c r="D143" s="263">
        <v>2</v>
      </c>
      <c r="E143" s="263">
        <v>3000</v>
      </c>
    </row>
    <row r="144" spans="2:5" ht="15.75">
      <c r="B144" s="653"/>
      <c r="C144" s="259" t="s">
        <v>591</v>
      </c>
      <c r="D144" s="264">
        <v>3</v>
      </c>
      <c r="E144" s="264">
        <v>2200</v>
      </c>
    </row>
    <row r="145" spans="2:5" ht="15.75">
      <c r="B145" s="653"/>
      <c r="C145" s="259" t="s">
        <v>592</v>
      </c>
      <c r="D145" s="265">
        <v>4</v>
      </c>
      <c r="E145" s="265">
        <v>1600</v>
      </c>
    </row>
    <row r="146" spans="2:5" ht="31.5">
      <c r="B146" s="484"/>
      <c r="C146" s="259" t="s">
        <v>593</v>
      </c>
      <c r="D146" s="262">
        <v>5</v>
      </c>
      <c r="E146" s="262">
        <v>1300</v>
      </c>
    </row>
    <row r="147" spans="2:5" ht="15.75">
      <c r="B147" s="484"/>
      <c r="C147" s="259" t="s">
        <v>594</v>
      </c>
      <c r="D147" s="263">
        <v>6</v>
      </c>
      <c r="E147" s="263">
        <v>1150</v>
      </c>
    </row>
    <row r="148" spans="2:6" ht="15.75">
      <c r="B148" s="484"/>
      <c r="C148" s="259" t="s">
        <v>595</v>
      </c>
      <c r="D148" s="264">
        <v>7</v>
      </c>
      <c r="E148" s="264">
        <v>950</v>
      </c>
      <c r="F148" s="89"/>
    </row>
    <row r="149" spans="2:6" ht="15.75">
      <c r="B149" s="484"/>
      <c r="C149" s="259" t="s">
        <v>596</v>
      </c>
      <c r="D149" s="262">
        <v>8</v>
      </c>
      <c r="E149" s="262">
        <v>850</v>
      </c>
      <c r="F149" s="89"/>
    </row>
    <row r="150" spans="2:6" ht="31.5">
      <c r="B150" s="484"/>
      <c r="C150" s="259" t="s">
        <v>597</v>
      </c>
      <c r="D150" s="261"/>
      <c r="E150" s="261"/>
      <c r="F150" s="89"/>
    </row>
    <row r="151" spans="2:6" ht="15.75">
      <c r="B151" s="484"/>
      <c r="C151" s="259" t="s">
        <v>598</v>
      </c>
      <c r="D151" s="260"/>
      <c r="E151" s="261"/>
      <c r="F151" s="89"/>
    </row>
    <row r="152" spans="2:6" ht="31.5">
      <c r="B152" s="484"/>
      <c r="C152" s="259" t="s">
        <v>599</v>
      </c>
      <c r="D152" s="260"/>
      <c r="E152" s="261"/>
      <c r="F152" s="89"/>
    </row>
    <row r="153" spans="2:6" ht="31.5">
      <c r="B153" s="484"/>
      <c r="C153" s="259" t="s">
        <v>600</v>
      </c>
      <c r="D153" s="260"/>
      <c r="E153" s="261"/>
      <c r="F153" s="89"/>
    </row>
    <row r="154" spans="2:6" ht="15.75">
      <c r="B154" s="484"/>
      <c r="C154" s="259" t="s">
        <v>601</v>
      </c>
      <c r="D154" s="260"/>
      <c r="E154" s="261"/>
      <c r="F154" s="89"/>
    </row>
    <row r="155" spans="2:6" ht="15.75">
      <c r="B155" s="484"/>
      <c r="C155" s="259" t="s">
        <v>602</v>
      </c>
      <c r="D155" s="260"/>
      <c r="E155" s="261"/>
      <c r="F155" s="89"/>
    </row>
    <row r="156" spans="2:6" ht="15.75">
      <c r="B156" s="484"/>
      <c r="C156" s="259" t="s">
        <v>603</v>
      </c>
      <c r="D156" s="260"/>
      <c r="E156" s="261"/>
      <c r="F156" s="89"/>
    </row>
    <row r="157" spans="2:6" ht="31.5">
      <c r="B157" s="484"/>
      <c r="C157" s="259" t="s">
        <v>604</v>
      </c>
      <c r="D157" s="260"/>
      <c r="E157" s="261"/>
      <c r="F157" s="89"/>
    </row>
    <row r="158" spans="2:6" ht="31.5">
      <c r="B158" s="484"/>
      <c r="C158" s="259" t="s">
        <v>605</v>
      </c>
      <c r="D158" s="260"/>
      <c r="E158" s="261"/>
      <c r="F158" s="89"/>
    </row>
    <row r="159" spans="2:6" ht="15.75">
      <c r="B159" s="484"/>
      <c r="C159" s="259" t="s">
        <v>606</v>
      </c>
      <c r="D159" s="260"/>
      <c r="E159" s="261"/>
      <c r="F159" s="89"/>
    </row>
    <row r="160" spans="2:6" ht="15.75">
      <c r="B160" s="484"/>
      <c r="C160" s="259" t="s">
        <v>607</v>
      </c>
      <c r="D160" s="260"/>
      <c r="E160" s="261"/>
      <c r="F160" s="89"/>
    </row>
    <row r="161" spans="2:6" ht="15.75">
      <c r="B161" s="484"/>
      <c r="C161" s="259" t="s">
        <v>608</v>
      </c>
      <c r="D161" s="260"/>
      <c r="E161" s="261"/>
      <c r="F161" s="89"/>
    </row>
    <row r="162" spans="2:6" ht="15.75">
      <c r="B162" s="484"/>
      <c r="C162" s="259" t="s">
        <v>609</v>
      </c>
      <c r="D162" s="260"/>
      <c r="E162" s="261"/>
      <c r="F162" s="89"/>
    </row>
    <row r="163" spans="2:6" ht="15.75">
      <c r="B163" s="484"/>
      <c r="C163" s="259" t="s">
        <v>610</v>
      </c>
      <c r="D163" s="260"/>
      <c r="E163" s="261"/>
      <c r="F163" s="89"/>
    </row>
    <row r="164" spans="2:6" ht="15.75">
      <c r="B164" s="484"/>
      <c r="C164" s="259" t="s">
        <v>611</v>
      </c>
      <c r="D164" s="260"/>
      <c r="E164" s="261"/>
      <c r="F164" s="89"/>
    </row>
    <row r="165" spans="2:6" ht="15.75">
      <c r="B165" s="484"/>
      <c r="C165" s="259" t="s">
        <v>612</v>
      </c>
      <c r="D165" s="260"/>
      <c r="E165" s="261"/>
      <c r="F165" s="89"/>
    </row>
    <row r="166" spans="2:6" ht="31.5">
      <c r="B166" s="484"/>
      <c r="C166" s="259" t="s">
        <v>613</v>
      </c>
      <c r="D166" s="260"/>
      <c r="E166" s="261"/>
      <c r="F166" s="89"/>
    </row>
    <row r="167" spans="2:6" ht="15.75">
      <c r="B167" s="484"/>
      <c r="C167" s="259" t="s">
        <v>614</v>
      </c>
      <c r="D167" s="260"/>
      <c r="E167" s="261"/>
      <c r="F167" s="89"/>
    </row>
    <row r="168" spans="2:6" ht="15.75">
      <c r="B168" s="484"/>
      <c r="C168" s="259" t="s">
        <v>615</v>
      </c>
      <c r="D168" s="260"/>
      <c r="E168" s="261"/>
      <c r="F168" s="89"/>
    </row>
    <row r="169" spans="2:6" ht="31.5">
      <c r="B169" s="484"/>
      <c r="C169" s="259" t="s">
        <v>616</v>
      </c>
      <c r="D169" s="260"/>
      <c r="E169" s="261"/>
      <c r="F169" s="89"/>
    </row>
    <row r="170" spans="2:6" ht="15.75">
      <c r="B170" s="484"/>
      <c r="C170" s="259" t="s">
        <v>617</v>
      </c>
      <c r="D170" s="260"/>
      <c r="E170" s="261"/>
      <c r="F170" s="89"/>
    </row>
    <row r="171" spans="2:6" ht="15.75">
      <c r="B171" s="484"/>
      <c r="C171" s="259" t="s">
        <v>618</v>
      </c>
      <c r="D171" s="260"/>
      <c r="E171" s="261"/>
      <c r="F171" s="89"/>
    </row>
    <row r="172" spans="2:6" ht="15.75">
      <c r="B172" s="484"/>
      <c r="C172" s="259" t="s">
        <v>619</v>
      </c>
      <c r="D172" s="260"/>
      <c r="E172" s="261"/>
      <c r="F172" s="89"/>
    </row>
    <row r="173" spans="2:6" ht="15.75">
      <c r="B173" s="484"/>
      <c r="C173" s="259" t="s">
        <v>620</v>
      </c>
      <c r="D173" s="260"/>
      <c r="E173" s="261"/>
      <c r="F173" s="89"/>
    </row>
    <row r="174" spans="2:6" ht="15.75">
      <c r="B174" s="484"/>
      <c r="C174" s="266" t="s">
        <v>621</v>
      </c>
      <c r="D174" s="267"/>
      <c r="E174" s="268"/>
      <c r="F174" s="89"/>
    </row>
    <row r="175" spans="2:6" ht="63">
      <c r="B175" s="484"/>
      <c r="C175" s="269" t="s">
        <v>622</v>
      </c>
      <c r="D175" s="270">
        <f aca="true" t="shared" si="0" ref="D175:D182">D142</f>
        <v>1</v>
      </c>
      <c r="E175" s="270">
        <v>2200</v>
      </c>
      <c r="F175" s="89"/>
    </row>
    <row r="176" spans="2:6" ht="15.75">
      <c r="B176" s="484"/>
      <c r="C176" s="271" t="s">
        <v>623</v>
      </c>
      <c r="D176" s="262">
        <f t="shared" si="0"/>
        <v>2</v>
      </c>
      <c r="E176" s="262">
        <v>1600</v>
      </c>
      <c r="F176" s="89"/>
    </row>
    <row r="177" spans="2:6" ht="15.75">
      <c r="B177" s="484"/>
      <c r="C177" s="272" t="s">
        <v>624</v>
      </c>
      <c r="D177" s="263">
        <f t="shared" si="0"/>
        <v>3</v>
      </c>
      <c r="E177" s="263">
        <v>1200</v>
      </c>
      <c r="F177" s="89"/>
    </row>
    <row r="178" spans="2:6" ht="15.75">
      <c r="B178" s="484"/>
      <c r="C178" s="272" t="s">
        <v>625</v>
      </c>
      <c r="D178" s="264">
        <f t="shared" si="0"/>
        <v>4</v>
      </c>
      <c r="E178" s="264">
        <v>1100</v>
      </c>
      <c r="F178" s="89"/>
    </row>
    <row r="179" spans="2:6" ht="15.75">
      <c r="B179" s="484"/>
      <c r="C179" s="272" t="s">
        <v>626</v>
      </c>
      <c r="D179" s="262">
        <f t="shared" si="0"/>
        <v>5</v>
      </c>
      <c r="E179" s="262">
        <v>900</v>
      </c>
      <c r="F179" s="89"/>
    </row>
    <row r="180" spans="2:6" ht="15.75">
      <c r="B180" s="484"/>
      <c r="C180" s="272" t="s">
        <v>627</v>
      </c>
      <c r="D180" s="263">
        <f t="shared" si="0"/>
        <v>6</v>
      </c>
      <c r="E180" s="263">
        <v>800</v>
      </c>
      <c r="F180" s="89"/>
    </row>
    <row r="181" spans="2:6" ht="15.75">
      <c r="B181" s="484"/>
      <c r="C181" s="272" t="s">
        <v>628</v>
      </c>
      <c r="D181" s="264">
        <f t="shared" si="0"/>
        <v>7</v>
      </c>
      <c r="E181" s="264">
        <v>500</v>
      </c>
      <c r="F181" s="89"/>
    </row>
    <row r="182" spans="2:6" ht="94.5">
      <c r="B182" s="484"/>
      <c r="C182" s="273" t="s">
        <v>629</v>
      </c>
      <c r="D182" s="675">
        <f t="shared" si="0"/>
        <v>8</v>
      </c>
      <c r="E182" s="675">
        <v>450</v>
      </c>
      <c r="F182" s="89"/>
    </row>
    <row r="183" spans="2:6" ht="15.75">
      <c r="B183" s="484"/>
      <c r="C183" s="272" t="s">
        <v>630</v>
      </c>
      <c r="D183" s="675"/>
      <c r="E183" s="675"/>
      <c r="F183" s="89"/>
    </row>
    <row r="184" spans="2:6" ht="15.75">
      <c r="B184" s="484"/>
      <c r="C184" s="272" t="s">
        <v>631</v>
      </c>
      <c r="D184" s="675"/>
      <c r="E184" s="675"/>
      <c r="F184" s="89"/>
    </row>
    <row r="185" spans="2:6" ht="15.75">
      <c r="B185" s="484"/>
      <c r="C185" s="272" t="s">
        <v>632</v>
      </c>
      <c r="D185" s="675"/>
      <c r="E185" s="675"/>
      <c r="F185" s="89"/>
    </row>
    <row r="186" spans="2:6" ht="15.75">
      <c r="B186" s="484"/>
      <c r="C186" s="274" t="s">
        <v>633</v>
      </c>
      <c r="D186" s="676"/>
      <c r="E186" s="676"/>
      <c r="F186" s="89"/>
    </row>
    <row r="187" spans="2:6" ht="15.75">
      <c r="B187" s="484"/>
      <c r="C187" s="256"/>
      <c r="D187" s="275"/>
      <c r="E187" s="275"/>
      <c r="F187" s="89"/>
    </row>
    <row r="188" spans="2:6" ht="31.5">
      <c r="B188" s="484"/>
      <c r="C188" s="276" t="s">
        <v>634</v>
      </c>
      <c r="D188" s="677">
        <v>1</v>
      </c>
      <c r="E188" s="677">
        <v>2200</v>
      </c>
      <c r="F188" s="89"/>
    </row>
    <row r="189" spans="2:6" ht="15.75">
      <c r="B189" s="484"/>
      <c r="C189" s="277" t="s">
        <v>635</v>
      </c>
      <c r="D189" s="678"/>
      <c r="E189" s="678"/>
      <c r="F189" s="89"/>
    </row>
    <row r="190" spans="2:6" ht="15.75">
      <c r="B190" s="484"/>
      <c r="C190" s="277"/>
      <c r="D190" s="278">
        <v>2</v>
      </c>
      <c r="E190" s="278">
        <v>1600</v>
      </c>
      <c r="F190" s="89"/>
    </row>
    <row r="191" spans="2:6" ht="15.75">
      <c r="B191" s="484"/>
      <c r="C191" s="277"/>
      <c r="D191" s="278">
        <v>3</v>
      </c>
      <c r="E191" s="278">
        <v>1100</v>
      </c>
      <c r="F191" s="89"/>
    </row>
    <row r="192" spans="2:6" ht="15.75">
      <c r="B192" s="484"/>
      <c r="C192" s="279"/>
      <c r="D192" s="280">
        <v>4</v>
      </c>
      <c r="E192" s="280">
        <v>800</v>
      </c>
      <c r="F192" s="89"/>
    </row>
    <row r="193" spans="2:6" ht="15.75">
      <c r="B193" s="484"/>
      <c r="C193" s="281"/>
      <c r="D193" s="243"/>
      <c r="E193" s="243"/>
      <c r="F193" s="89"/>
    </row>
    <row r="194" spans="2:6" ht="15.75">
      <c r="B194" s="484"/>
      <c r="C194" s="282" t="s">
        <v>636</v>
      </c>
      <c r="D194" s="283">
        <v>1</v>
      </c>
      <c r="E194" s="283">
        <v>1500</v>
      </c>
      <c r="F194" s="89"/>
    </row>
    <row r="195" spans="2:6" ht="15.75">
      <c r="B195" s="484"/>
      <c r="C195" s="284"/>
      <c r="D195" s="285">
        <v>2</v>
      </c>
      <c r="E195" s="285">
        <v>1100</v>
      </c>
      <c r="F195" s="89"/>
    </row>
    <row r="196" spans="2:6" ht="15.75">
      <c r="B196" s="484"/>
      <c r="C196" s="284"/>
      <c r="D196" s="285">
        <v>3</v>
      </c>
      <c r="E196" s="285">
        <v>800</v>
      </c>
      <c r="F196" s="89"/>
    </row>
    <row r="197" spans="2:6" ht="15.75">
      <c r="B197" s="484"/>
      <c r="C197" s="286"/>
      <c r="D197" s="287">
        <v>4</v>
      </c>
      <c r="E197" s="287">
        <v>650</v>
      </c>
      <c r="F197" s="89"/>
    </row>
    <row r="198" spans="2:6" ht="15.75">
      <c r="B198" s="484"/>
      <c r="C198" s="256"/>
      <c r="D198" s="244"/>
      <c r="E198" s="244"/>
      <c r="F198" s="89"/>
    </row>
    <row r="199" spans="2:6" ht="18.75">
      <c r="B199" s="652" t="s">
        <v>412</v>
      </c>
      <c r="C199" s="288" t="s">
        <v>412</v>
      </c>
      <c r="D199" s="289"/>
      <c r="E199" s="289"/>
      <c r="F199" s="89"/>
    </row>
    <row r="200" spans="2:6" ht="15.75">
      <c r="B200" s="653"/>
      <c r="C200" s="290" t="s">
        <v>408</v>
      </c>
      <c r="D200" s="679">
        <v>1</v>
      </c>
      <c r="E200" s="681">
        <v>3600</v>
      </c>
      <c r="F200" s="89"/>
    </row>
    <row r="201" spans="2:6" ht="63">
      <c r="B201" s="653"/>
      <c r="C201" s="291" t="s">
        <v>413</v>
      </c>
      <c r="D201" s="680"/>
      <c r="E201" s="678"/>
      <c r="F201" s="89"/>
    </row>
    <row r="202" spans="2:6" ht="15.75">
      <c r="B202" s="653"/>
      <c r="C202" s="292" t="s">
        <v>414</v>
      </c>
      <c r="D202" s="680"/>
      <c r="E202" s="678"/>
      <c r="F202" s="89"/>
    </row>
    <row r="203" spans="2:6" ht="15.75">
      <c r="B203" s="653"/>
      <c r="C203" s="292" t="s">
        <v>415</v>
      </c>
      <c r="D203" s="293">
        <v>2</v>
      </c>
      <c r="E203" s="294">
        <v>3000</v>
      </c>
      <c r="F203" s="89"/>
    </row>
    <row r="204" spans="2:6" ht="15.75">
      <c r="B204" s="653"/>
      <c r="C204" s="292" t="s">
        <v>416</v>
      </c>
      <c r="D204" s="293">
        <v>3</v>
      </c>
      <c r="E204" s="294">
        <v>2200</v>
      </c>
      <c r="F204" s="89"/>
    </row>
    <row r="205" spans="2:6" ht="15.75">
      <c r="B205" s="653"/>
      <c r="C205" s="292" t="s">
        <v>417</v>
      </c>
      <c r="D205" s="293">
        <v>4</v>
      </c>
      <c r="E205" s="294">
        <v>1600</v>
      </c>
      <c r="F205" s="89"/>
    </row>
    <row r="206" spans="2:6" ht="15.75">
      <c r="B206" s="653"/>
      <c r="C206" s="292" t="s">
        <v>418</v>
      </c>
      <c r="D206" s="293">
        <v>5</v>
      </c>
      <c r="E206" s="294">
        <v>1300</v>
      </c>
      <c r="F206" s="89"/>
    </row>
    <row r="207" spans="2:6" ht="15.75">
      <c r="B207" s="653"/>
      <c r="C207" s="292" t="s">
        <v>419</v>
      </c>
      <c r="D207" s="293">
        <v>6</v>
      </c>
      <c r="E207" s="294">
        <v>1150</v>
      </c>
      <c r="F207" s="89"/>
    </row>
    <row r="208" spans="2:6" ht="15">
      <c r="B208" s="653"/>
      <c r="C208" s="293"/>
      <c r="D208" s="293">
        <v>7</v>
      </c>
      <c r="E208" s="294">
        <v>950</v>
      </c>
      <c r="F208" s="89"/>
    </row>
    <row r="209" spans="2:6" ht="15">
      <c r="B209" s="653"/>
      <c r="C209" s="295"/>
      <c r="D209" s="295">
        <v>8</v>
      </c>
      <c r="E209" s="296">
        <v>850</v>
      </c>
      <c r="F209" s="89"/>
    </row>
    <row r="210" spans="2:6" ht="15.75">
      <c r="B210" s="653"/>
      <c r="C210" s="297" t="s">
        <v>409</v>
      </c>
      <c r="D210" s="243"/>
      <c r="E210" s="298"/>
      <c r="F210" s="89"/>
    </row>
    <row r="211" spans="2:6" ht="47.25">
      <c r="B211" s="653"/>
      <c r="C211" s="299" t="s">
        <v>420</v>
      </c>
      <c r="D211" s="682">
        <v>1</v>
      </c>
      <c r="E211" s="684">
        <v>3000</v>
      </c>
      <c r="F211" s="89"/>
    </row>
    <row r="212" spans="2:6" ht="15.75">
      <c r="B212" s="653"/>
      <c r="C212" s="300" t="s">
        <v>421</v>
      </c>
      <c r="D212" s="683"/>
      <c r="E212" s="685"/>
      <c r="F212" s="89"/>
    </row>
    <row r="213" spans="2:6" ht="15.75">
      <c r="B213" s="653"/>
      <c r="C213" s="300" t="s">
        <v>422</v>
      </c>
      <c r="D213" s="683"/>
      <c r="E213" s="685"/>
      <c r="F213" s="89"/>
    </row>
    <row r="214" spans="2:6" ht="15.75">
      <c r="B214" s="653"/>
      <c r="C214" s="300" t="s">
        <v>423</v>
      </c>
      <c r="D214" s="683"/>
      <c r="E214" s="685"/>
      <c r="F214" s="89"/>
    </row>
    <row r="215" spans="2:6" ht="15.75">
      <c r="B215" s="653"/>
      <c r="C215" s="300" t="s">
        <v>424</v>
      </c>
      <c r="D215" s="301">
        <v>2</v>
      </c>
      <c r="E215" s="302">
        <v>2200</v>
      </c>
      <c r="F215" s="89"/>
    </row>
    <row r="216" spans="2:6" ht="15.75">
      <c r="B216" s="653"/>
      <c r="C216" s="300" t="s">
        <v>425</v>
      </c>
      <c r="D216" s="301">
        <v>3</v>
      </c>
      <c r="E216" s="302">
        <v>1600</v>
      </c>
      <c r="F216" s="89"/>
    </row>
    <row r="217" spans="2:6" ht="15.75">
      <c r="B217" s="653"/>
      <c r="C217" s="300" t="s">
        <v>426</v>
      </c>
      <c r="D217" s="301">
        <v>4</v>
      </c>
      <c r="E217" s="302">
        <v>1500</v>
      </c>
      <c r="F217" s="89"/>
    </row>
    <row r="218" spans="2:6" ht="15.75">
      <c r="B218" s="653"/>
      <c r="C218" s="300" t="s">
        <v>427</v>
      </c>
      <c r="D218" s="301">
        <v>5</v>
      </c>
      <c r="E218" s="302">
        <v>1200</v>
      </c>
      <c r="F218" s="89"/>
    </row>
    <row r="219" spans="2:6" ht="15.75">
      <c r="B219" s="653"/>
      <c r="C219" s="300" t="s">
        <v>428</v>
      </c>
      <c r="D219" s="301">
        <v>6</v>
      </c>
      <c r="E219" s="302">
        <v>1100</v>
      </c>
      <c r="F219" s="89"/>
    </row>
    <row r="220" spans="2:6" ht="15.75">
      <c r="B220" s="653"/>
      <c r="C220" s="300" t="s">
        <v>429</v>
      </c>
      <c r="D220" s="301">
        <v>7</v>
      </c>
      <c r="E220" s="302">
        <v>900</v>
      </c>
      <c r="F220" s="89"/>
    </row>
    <row r="221" spans="2:6" ht="15.75">
      <c r="B221" s="653"/>
      <c r="C221" s="300" t="s">
        <v>430</v>
      </c>
      <c r="D221" s="686">
        <v>8</v>
      </c>
      <c r="E221" s="688">
        <v>800</v>
      </c>
      <c r="F221" s="89"/>
    </row>
    <row r="222" spans="2:6" ht="15.75">
      <c r="B222" s="653"/>
      <c r="C222" s="300" t="s">
        <v>431</v>
      </c>
      <c r="D222" s="686"/>
      <c r="E222" s="689"/>
      <c r="F222" s="89"/>
    </row>
    <row r="223" spans="2:6" ht="15.75">
      <c r="B223" s="653"/>
      <c r="C223" s="300" t="s">
        <v>432</v>
      </c>
      <c r="D223" s="686"/>
      <c r="E223" s="689"/>
      <c r="F223" s="89"/>
    </row>
    <row r="224" spans="2:6" ht="15.75">
      <c r="B224" s="653"/>
      <c r="C224" s="303" t="s">
        <v>433</v>
      </c>
      <c r="D224" s="687"/>
      <c r="E224" s="690"/>
      <c r="F224" s="89"/>
    </row>
    <row r="225" spans="2:6" ht="15.75">
      <c r="B225" s="653"/>
      <c r="C225" s="256"/>
      <c r="D225" s="244"/>
      <c r="E225" s="244"/>
      <c r="F225" s="89"/>
    </row>
    <row r="226" spans="2:6" ht="15.75">
      <c r="B226" s="653"/>
      <c r="C226" s="252" t="s">
        <v>410</v>
      </c>
      <c r="D226" s="289"/>
      <c r="E226" s="289"/>
      <c r="F226" s="89"/>
    </row>
    <row r="227" spans="2:6" ht="31.5">
      <c r="B227" s="653"/>
      <c r="C227" s="304" t="s">
        <v>434</v>
      </c>
      <c r="D227" s="305">
        <v>1</v>
      </c>
      <c r="E227" s="306">
        <v>2200</v>
      </c>
      <c r="F227" s="89"/>
    </row>
    <row r="228" spans="2:6" ht="15.75">
      <c r="B228" s="653"/>
      <c r="C228" s="307" t="s">
        <v>435</v>
      </c>
      <c r="D228" s="308">
        <v>2</v>
      </c>
      <c r="E228" s="309">
        <v>1600</v>
      </c>
      <c r="F228" s="89"/>
    </row>
    <row r="229" spans="2:6" ht="15">
      <c r="B229" s="653"/>
      <c r="C229" s="691" t="s">
        <v>436</v>
      </c>
      <c r="D229" s="308">
        <v>3</v>
      </c>
      <c r="E229" s="309">
        <v>1500</v>
      </c>
      <c r="F229" s="89"/>
    </row>
    <row r="230" spans="2:6" ht="12.75">
      <c r="B230" s="653"/>
      <c r="C230" s="691"/>
      <c r="D230" s="693">
        <v>4</v>
      </c>
      <c r="E230" s="695">
        <v>1100</v>
      </c>
      <c r="F230" s="89"/>
    </row>
    <row r="231" spans="2:6" ht="12.75">
      <c r="B231" s="653"/>
      <c r="C231" s="692"/>
      <c r="D231" s="694"/>
      <c r="E231" s="690"/>
      <c r="F231" s="89"/>
    </row>
    <row r="232" spans="2:6" ht="15.75">
      <c r="B232" s="653"/>
      <c r="C232" s="252" t="s">
        <v>411</v>
      </c>
      <c r="D232" s="243"/>
      <c r="E232" s="243"/>
      <c r="F232" s="89"/>
    </row>
    <row r="233" spans="2:6" ht="31.5">
      <c r="B233" s="653"/>
      <c r="C233" s="310" t="s">
        <v>437</v>
      </c>
      <c r="D233" s="311">
        <v>1</v>
      </c>
      <c r="E233" s="312">
        <v>1500</v>
      </c>
      <c r="F233" s="89"/>
    </row>
    <row r="234" spans="2:6" ht="15.75">
      <c r="B234" s="653"/>
      <c r="C234" s="313"/>
      <c r="D234" s="314">
        <v>2</v>
      </c>
      <c r="E234" s="315">
        <v>1100</v>
      </c>
      <c r="F234" s="89"/>
    </row>
    <row r="235" spans="2:6" ht="15.75">
      <c r="B235" s="653"/>
      <c r="C235" s="313"/>
      <c r="D235" s="314">
        <v>3</v>
      </c>
      <c r="E235" s="315">
        <v>800</v>
      </c>
      <c r="F235" s="89"/>
    </row>
    <row r="236" spans="2:6" ht="15.75">
      <c r="B236" s="653"/>
      <c r="C236" s="313"/>
      <c r="D236" s="314">
        <v>4</v>
      </c>
      <c r="E236" s="315">
        <v>650</v>
      </c>
      <c r="F236" s="89"/>
    </row>
    <row r="237" spans="2:6" ht="15.75">
      <c r="B237" s="653"/>
      <c r="C237" s="316"/>
      <c r="D237" s="317"/>
      <c r="E237" s="318"/>
      <c r="F237" s="89"/>
    </row>
    <row r="238" spans="2:6" ht="18.75">
      <c r="B238" s="652" t="s">
        <v>438</v>
      </c>
      <c r="C238" s="319" t="s">
        <v>439</v>
      </c>
      <c r="D238" s="244"/>
      <c r="E238" s="244"/>
      <c r="F238" s="89"/>
    </row>
    <row r="239" spans="2:6" ht="18.75">
      <c r="B239" s="653"/>
      <c r="C239" s="252" t="s">
        <v>408</v>
      </c>
      <c r="D239" s="320"/>
      <c r="E239" s="320"/>
      <c r="F239" s="89"/>
    </row>
    <row r="240" spans="2:6" ht="15.75">
      <c r="B240" s="653"/>
      <c r="C240" s="321" t="s">
        <v>440</v>
      </c>
      <c r="D240" s="322">
        <v>1</v>
      </c>
      <c r="E240" s="322">
        <v>3600</v>
      </c>
      <c r="F240" s="89"/>
    </row>
    <row r="241" spans="2:6" ht="15.75">
      <c r="B241" s="653"/>
      <c r="C241" s="323" t="s">
        <v>441</v>
      </c>
      <c r="D241" s="324">
        <v>2</v>
      </c>
      <c r="E241" s="324">
        <v>3000</v>
      </c>
      <c r="F241" s="89"/>
    </row>
    <row r="242" spans="2:6" ht="15.75">
      <c r="B242" s="653"/>
      <c r="C242" s="323" t="s">
        <v>442</v>
      </c>
      <c r="D242" s="324">
        <v>3</v>
      </c>
      <c r="E242" s="324">
        <v>2200</v>
      </c>
      <c r="F242" s="89"/>
    </row>
    <row r="243" spans="2:6" ht="15.75">
      <c r="B243" s="653"/>
      <c r="C243" s="323" t="s">
        <v>443</v>
      </c>
      <c r="D243" s="324">
        <v>4</v>
      </c>
      <c r="E243" s="324">
        <v>1600</v>
      </c>
      <c r="F243" s="89"/>
    </row>
    <row r="244" spans="2:6" ht="15.75">
      <c r="B244" s="653"/>
      <c r="C244" s="323" t="s">
        <v>444</v>
      </c>
      <c r="D244" s="324">
        <v>5</v>
      </c>
      <c r="E244" s="324">
        <v>1300</v>
      </c>
      <c r="F244" s="89"/>
    </row>
    <row r="245" spans="2:6" ht="15.75">
      <c r="B245" s="653"/>
      <c r="C245" s="323" t="s">
        <v>445</v>
      </c>
      <c r="D245" s="324">
        <v>6</v>
      </c>
      <c r="E245" s="324">
        <v>1150</v>
      </c>
      <c r="F245" s="89"/>
    </row>
    <row r="246" spans="2:6" ht="15.75">
      <c r="B246" s="653"/>
      <c r="C246" s="323" t="s">
        <v>446</v>
      </c>
      <c r="D246" s="324">
        <v>7</v>
      </c>
      <c r="E246" s="324">
        <v>950</v>
      </c>
      <c r="F246" s="89"/>
    </row>
    <row r="247" spans="2:6" ht="31.5">
      <c r="B247" s="653"/>
      <c r="C247" s="323" t="s">
        <v>447</v>
      </c>
      <c r="D247" s="324">
        <v>8</v>
      </c>
      <c r="E247" s="324">
        <v>850</v>
      </c>
      <c r="F247" s="89"/>
    </row>
    <row r="248" spans="2:6" ht="31.5">
      <c r="B248" s="653"/>
      <c r="C248" s="325" t="s">
        <v>448</v>
      </c>
      <c r="D248" s="326"/>
      <c r="E248" s="326"/>
      <c r="F248" s="89"/>
    </row>
    <row r="249" spans="2:6" ht="15.75">
      <c r="B249" s="653"/>
      <c r="C249" s="256"/>
      <c r="D249" s="244"/>
      <c r="E249" s="327"/>
      <c r="F249" s="89"/>
    </row>
    <row r="250" spans="2:6" ht="15.75">
      <c r="B250" s="653"/>
      <c r="C250" s="252" t="s">
        <v>409</v>
      </c>
      <c r="D250" s="289"/>
      <c r="E250" s="328"/>
      <c r="F250" s="89"/>
    </row>
    <row r="251" spans="2:6" ht="15.75">
      <c r="B251" s="653"/>
      <c r="C251" s="329" t="s">
        <v>449</v>
      </c>
      <c r="D251" s="330">
        <v>1</v>
      </c>
      <c r="E251" s="331">
        <v>3000</v>
      </c>
      <c r="F251" s="89"/>
    </row>
    <row r="252" spans="2:6" ht="15.75">
      <c r="B252" s="653"/>
      <c r="C252" s="332"/>
      <c r="D252" s="333">
        <v>2</v>
      </c>
      <c r="E252" s="334">
        <v>2200</v>
      </c>
      <c r="F252" s="89"/>
    </row>
    <row r="253" spans="2:6" ht="15.75">
      <c r="B253" s="653"/>
      <c r="C253" s="332"/>
      <c r="D253" s="333">
        <v>3</v>
      </c>
      <c r="E253" s="334">
        <v>1600</v>
      </c>
      <c r="F253" s="89"/>
    </row>
    <row r="254" spans="2:6" ht="15.75">
      <c r="B254" s="653"/>
      <c r="C254" s="332"/>
      <c r="D254" s="333">
        <v>4</v>
      </c>
      <c r="E254" s="334">
        <v>1500</v>
      </c>
      <c r="F254" s="89"/>
    </row>
    <row r="255" spans="2:6" ht="15.75">
      <c r="B255" s="653"/>
      <c r="C255" s="332"/>
      <c r="D255" s="333">
        <v>5</v>
      </c>
      <c r="E255" s="334">
        <v>1200</v>
      </c>
      <c r="F255" s="89"/>
    </row>
    <row r="256" spans="2:6" ht="15.75">
      <c r="B256" s="653"/>
      <c r="C256" s="332"/>
      <c r="D256" s="333">
        <v>6</v>
      </c>
      <c r="E256" s="334">
        <v>1100</v>
      </c>
      <c r="F256" s="89"/>
    </row>
    <row r="257" spans="2:6" ht="15.75">
      <c r="B257" s="653"/>
      <c r="C257" s="335"/>
      <c r="D257" s="336"/>
      <c r="E257" s="337"/>
      <c r="F257" s="89"/>
    </row>
    <row r="258" spans="2:6" ht="15.75">
      <c r="B258" s="653"/>
      <c r="C258" s="297" t="s">
        <v>410</v>
      </c>
      <c r="D258" s="243"/>
      <c r="E258" s="243"/>
      <c r="F258" s="89"/>
    </row>
    <row r="259" spans="2:6" ht="31.5">
      <c r="B259" s="653"/>
      <c r="C259" s="338" t="s">
        <v>450</v>
      </c>
      <c r="D259" s="339"/>
      <c r="E259" s="340"/>
      <c r="F259" s="89"/>
    </row>
    <row r="260" spans="2:6" ht="15.75">
      <c r="B260" s="653"/>
      <c r="C260" s="307" t="s">
        <v>451</v>
      </c>
      <c r="D260" s="308">
        <v>1</v>
      </c>
      <c r="E260" s="309">
        <v>2200</v>
      </c>
      <c r="F260" s="89"/>
    </row>
    <row r="261" spans="2:6" ht="15">
      <c r="B261" s="653"/>
      <c r="C261" s="308"/>
      <c r="D261" s="308">
        <v>2</v>
      </c>
      <c r="E261" s="309">
        <v>1600</v>
      </c>
      <c r="F261" s="89"/>
    </row>
    <row r="262" spans="2:6" ht="15">
      <c r="B262" s="653"/>
      <c r="C262" s="308"/>
      <c r="D262" s="308">
        <v>3</v>
      </c>
      <c r="E262" s="309">
        <v>1100</v>
      </c>
      <c r="F262" s="89"/>
    </row>
    <row r="263" spans="2:6" ht="15">
      <c r="B263" s="653"/>
      <c r="C263" s="341"/>
      <c r="D263" s="341">
        <v>4</v>
      </c>
      <c r="E263" s="342">
        <v>800</v>
      </c>
      <c r="F263" s="89"/>
    </row>
    <row r="264" spans="2:6" ht="15.75">
      <c r="B264" s="653"/>
      <c r="C264" s="281"/>
      <c r="D264" s="343"/>
      <c r="E264" s="243"/>
      <c r="F264" s="89"/>
    </row>
    <row r="265" spans="2:6" ht="15.75">
      <c r="B265" s="653"/>
      <c r="C265" s="344" t="s">
        <v>452</v>
      </c>
      <c r="D265" s="345">
        <v>1</v>
      </c>
      <c r="E265" s="346">
        <v>1500</v>
      </c>
      <c r="F265" s="89"/>
    </row>
    <row r="266" spans="2:6" ht="15.75">
      <c r="B266" s="653"/>
      <c r="C266" s="347"/>
      <c r="D266" s="348">
        <v>2</v>
      </c>
      <c r="E266" s="349">
        <v>1100</v>
      </c>
      <c r="F266" s="89"/>
    </row>
    <row r="267" spans="2:6" ht="15.75">
      <c r="B267" s="653"/>
      <c r="C267" s="347"/>
      <c r="D267" s="348">
        <v>3</v>
      </c>
      <c r="E267" s="349">
        <v>800</v>
      </c>
      <c r="F267" s="89"/>
    </row>
    <row r="268" spans="2:6" ht="15.75">
      <c r="B268" s="653"/>
      <c r="C268" s="350"/>
      <c r="D268" s="351">
        <v>4</v>
      </c>
      <c r="E268" s="352">
        <v>650</v>
      </c>
      <c r="F268" s="89"/>
    </row>
    <row r="269" spans="2:6" ht="18.75">
      <c r="B269" s="696" t="s">
        <v>453</v>
      </c>
      <c r="C269" s="353" t="s">
        <v>453</v>
      </c>
      <c r="D269" s="246"/>
      <c r="E269" s="246"/>
      <c r="F269" s="89"/>
    </row>
    <row r="270" spans="2:6" ht="15.75">
      <c r="B270" s="484"/>
      <c r="C270" s="354" t="s">
        <v>408</v>
      </c>
      <c r="D270" s="289"/>
      <c r="E270" s="289"/>
      <c r="F270" s="89"/>
    </row>
    <row r="271" spans="2:6" ht="15.75">
      <c r="B271" s="484"/>
      <c r="C271" s="329" t="s">
        <v>454</v>
      </c>
      <c r="D271" s="331">
        <v>1</v>
      </c>
      <c r="E271" s="355">
        <v>3000</v>
      </c>
      <c r="F271" s="89"/>
    </row>
    <row r="272" spans="2:6" ht="15.75">
      <c r="B272" s="484"/>
      <c r="C272" s="332"/>
      <c r="D272" s="334">
        <v>2</v>
      </c>
      <c r="E272" s="356">
        <v>2200</v>
      </c>
      <c r="F272" s="89"/>
    </row>
    <row r="273" spans="2:6" ht="15.75">
      <c r="B273" s="484"/>
      <c r="C273" s="332"/>
      <c r="D273" s="334">
        <v>3</v>
      </c>
      <c r="E273" s="356">
        <v>1600</v>
      </c>
      <c r="F273" s="89"/>
    </row>
    <row r="274" spans="2:6" ht="15.75">
      <c r="B274" s="484"/>
      <c r="C274" s="332"/>
      <c r="D274" s="334">
        <v>4</v>
      </c>
      <c r="E274" s="356">
        <v>1100</v>
      </c>
      <c r="F274" s="89"/>
    </row>
    <row r="275" spans="2:6" ht="15.75">
      <c r="B275" s="484"/>
      <c r="C275" s="332"/>
      <c r="D275" s="334">
        <v>5</v>
      </c>
      <c r="E275" s="356">
        <v>900</v>
      </c>
      <c r="F275" s="89"/>
    </row>
    <row r="276" spans="2:6" ht="15.75">
      <c r="B276" s="484"/>
      <c r="C276" s="332"/>
      <c r="D276" s="334">
        <v>6</v>
      </c>
      <c r="E276" s="356">
        <v>800</v>
      </c>
      <c r="F276" s="89"/>
    </row>
    <row r="277" spans="2:6" ht="15.75">
      <c r="B277" s="484"/>
      <c r="C277" s="332"/>
      <c r="D277" s="334">
        <v>7</v>
      </c>
      <c r="E277" s="356">
        <v>500</v>
      </c>
      <c r="F277" s="89"/>
    </row>
    <row r="278" spans="2:6" ht="15.75">
      <c r="B278" s="357"/>
      <c r="C278" s="335"/>
      <c r="D278" s="358">
        <v>8</v>
      </c>
      <c r="E278" s="359">
        <v>450</v>
      </c>
      <c r="F278" s="89"/>
    </row>
    <row r="279" spans="2:6" ht="18.75">
      <c r="B279" s="696" t="s">
        <v>455</v>
      </c>
      <c r="C279" s="320" t="s">
        <v>455</v>
      </c>
      <c r="D279" s="243"/>
      <c r="E279" s="243"/>
      <c r="F279" s="89"/>
    </row>
    <row r="280" spans="2:6" ht="15.75">
      <c r="B280" s="484"/>
      <c r="C280" s="360" t="s">
        <v>456</v>
      </c>
      <c r="D280" s="361">
        <v>1</v>
      </c>
      <c r="E280" s="362">
        <v>3000</v>
      </c>
      <c r="F280" s="89"/>
    </row>
    <row r="281" spans="2:6" ht="15.75">
      <c r="B281" s="484"/>
      <c r="C281" s="292"/>
      <c r="D281" s="294">
        <v>2</v>
      </c>
      <c r="E281" s="363">
        <v>2200</v>
      </c>
      <c r="F281" s="89"/>
    </row>
    <row r="282" spans="2:6" ht="15.75">
      <c r="B282" s="484"/>
      <c r="C282" s="292"/>
      <c r="D282" s="294">
        <v>3</v>
      </c>
      <c r="E282" s="363">
        <v>1600</v>
      </c>
      <c r="F282" s="89"/>
    </row>
    <row r="283" spans="2:6" ht="15.75">
      <c r="B283" s="484"/>
      <c r="C283" s="292"/>
      <c r="D283" s="294">
        <v>4</v>
      </c>
      <c r="E283" s="363">
        <v>1500</v>
      </c>
      <c r="F283" s="89"/>
    </row>
    <row r="284" spans="2:6" ht="15.75">
      <c r="B284" s="484"/>
      <c r="C284" s="292"/>
      <c r="D284" s="294">
        <v>5</v>
      </c>
      <c r="E284" s="363">
        <v>1200</v>
      </c>
      <c r="F284" s="89"/>
    </row>
    <row r="285" spans="2:6" ht="15.75">
      <c r="B285" s="484"/>
      <c r="C285" s="292"/>
      <c r="D285" s="294">
        <v>6</v>
      </c>
      <c r="E285" s="363">
        <v>1100</v>
      </c>
      <c r="F285" s="89"/>
    </row>
    <row r="286" spans="2:6" ht="15.75">
      <c r="B286" s="484"/>
      <c r="C286" s="292"/>
      <c r="D286" s="294">
        <v>7</v>
      </c>
      <c r="E286" s="363">
        <v>900</v>
      </c>
      <c r="F286" s="89"/>
    </row>
    <row r="287" spans="2:6" ht="15.75">
      <c r="B287" s="484"/>
      <c r="C287" s="364"/>
      <c r="D287" s="296">
        <v>8</v>
      </c>
      <c r="E287" s="365">
        <v>800</v>
      </c>
      <c r="F287" s="89"/>
    </row>
    <row r="288" spans="2:6" ht="15.75">
      <c r="B288" s="237"/>
      <c r="C288" s="256"/>
      <c r="D288" s="244"/>
      <c r="E288" s="244"/>
      <c r="F288" s="89"/>
    </row>
    <row r="289" spans="2:6" ht="18.75">
      <c r="B289" s="652" t="s">
        <v>637</v>
      </c>
      <c r="C289" s="353" t="s">
        <v>638</v>
      </c>
      <c r="D289" s="246"/>
      <c r="E289" s="246"/>
      <c r="F289" s="89"/>
    </row>
    <row r="290" spans="2:6" ht="15.75">
      <c r="B290" s="653"/>
      <c r="C290" s="252" t="s">
        <v>408</v>
      </c>
      <c r="D290" s="289"/>
      <c r="E290" s="289"/>
      <c r="F290" s="89"/>
    </row>
    <row r="291" spans="2:6" ht="15.75">
      <c r="B291" s="653"/>
      <c r="C291" s="276" t="s">
        <v>639</v>
      </c>
      <c r="D291" s="366">
        <v>1</v>
      </c>
      <c r="E291" s="367">
        <v>3000</v>
      </c>
      <c r="F291" s="89"/>
    </row>
    <row r="292" spans="2:6" ht="15.75">
      <c r="B292" s="653"/>
      <c r="C292" s="277"/>
      <c r="D292" s="278">
        <v>2</v>
      </c>
      <c r="E292" s="368">
        <v>2200</v>
      </c>
      <c r="F292" s="89"/>
    </row>
    <row r="293" spans="2:6" ht="15.75">
      <c r="B293" s="653"/>
      <c r="C293" s="277"/>
      <c r="D293" s="278">
        <v>3</v>
      </c>
      <c r="E293" s="368">
        <v>1600</v>
      </c>
      <c r="F293" s="89"/>
    </row>
    <row r="294" spans="2:6" ht="15.75">
      <c r="B294" s="653"/>
      <c r="C294" s="277"/>
      <c r="D294" s="278">
        <v>4</v>
      </c>
      <c r="E294" s="368">
        <v>1100</v>
      </c>
      <c r="F294" s="89"/>
    </row>
    <row r="295" spans="2:6" ht="15.75">
      <c r="B295" s="653"/>
      <c r="C295" s="277"/>
      <c r="D295" s="278">
        <v>5</v>
      </c>
      <c r="E295" s="368">
        <v>900</v>
      </c>
      <c r="F295" s="89"/>
    </row>
    <row r="296" spans="2:6" ht="15.75">
      <c r="B296" s="653"/>
      <c r="C296" s="277"/>
      <c r="D296" s="278">
        <v>6</v>
      </c>
      <c r="E296" s="368">
        <v>800</v>
      </c>
      <c r="F296" s="89"/>
    </row>
    <row r="297" spans="2:6" ht="15.75">
      <c r="B297" s="653"/>
      <c r="C297" s="277"/>
      <c r="D297" s="278">
        <v>7</v>
      </c>
      <c r="E297" s="368">
        <v>500</v>
      </c>
      <c r="F297" s="89"/>
    </row>
    <row r="298" spans="2:6" ht="15.75">
      <c r="B298" s="653"/>
      <c r="C298" s="279"/>
      <c r="D298" s="280">
        <v>8</v>
      </c>
      <c r="E298" s="369">
        <v>450</v>
      </c>
      <c r="F298" s="89"/>
    </row>
    <row r="299" spans="2:6" ht="15.75">
      <c r="B299" s="653"/>
      <c r="C299" s="256"/>
      <c r="D299" s="244"/>
      <c r="E299" s="244"/>
      <c r="F299" s="89"/>
    </row>
    <row r="300" spans="2:6" ht="15.75">
      <c r="B300" s="653"/>
      <c r="C300" s="252" t="s">
        <v>409</v>
      </c>
      <c r="D300" s="289"/>
      <c r="E300" s="289"/>
      <c r="F300" s="89"/>
    </row>
    <row r="301" spans="2:6" ht="31.5">
      <c r="B301" s="653"/>
      <c r="C301" s="282" t="s">
        <v>640</v>
      </c>
      <c r="D301" s="283">
        <v>1</v>
      </c>
      <c r="E301" s="370">
        <v>2200</v>
      </c>
      <c r="F301" s="89"/>
    </row>
    <row r="302" spans="2:6" ht="15.75">
      <c r="B302" s="653"/>
      <c r="C302" s="284"/>
      <c r="D302" s="285">
        <v>2</v>
      </c>
      <c r="E302" s="371">
        <v>1600</v>
      </c>
      <c r="F302" s="89"/>
    </row>
    <row r="303" spans="2:6" ht="15.75">
      <c r="B303" s="653"/>
      <c r="C303" s="284"/>
      <c r="D303" s="285">
        <v>3</v>
      </c>
      <c r="E303" s="371">
        <v>1100</v>
      </c>
      <c r="F303" s="89"/>
    </row>
    <row r="304" spans="2:6" ht="15.75">
      <c r="B304" s="653"/>
      <c r="C304" s="284"/>
      <c r="D304" s="285">
        <v>4</v>
      </c>
      <c r="E304" s="371">
        <v>800</v>
      </c>
      <c r="F304" s="89"/>
    </row>
    <row r="305" spans="2:6" ht="15.75">
      <c r="B305" s="653"/>
      <c r="C305" s="286"/>
      <c r="D305" s="372"/>
      <c r="E305" s="373"/>
      <c r="F305" s="89"/>
    </row>
    <row r="306" spans="2:6" ht="15.75">
      <c r="B306" s="653"/>
      <c r="C306" s="297" t="s">
        <v>410</v>
      </c>
      <c r="D306" s="243"/>
      <c r="E306" s="243"/>
      <c r="F306" s="89"/>
    </row>
    <row r="307" spans="2:6" ht="15.75">
      <c r="B307" s="653"/>
      <c r="C307" s="374" t="s">
        <v>452</v>
      </c>
      <c r="D307" s="375">
        <v>1</v>
      </c>
      <c r="E307" s="376">
        <v>1500</v>
      </c>
      <c r="F307" s="89"/>
    </row>
    <row r="308" spans="2:6" ht="15.75">
      <c r="B308" s="653"/>
      <c r="C308" s="377"/>
      <c r="D308" s="378">
        <v>2</v>
      </c>
      <c r="E308" s="379">
        <v>1100</v>
      </c>
      <c r="F308" s="89"/>
    </row>
    <row r="309" spans="2:6" ht="15.75">
      <c r="B309" s="653"/>
      <c r="C309" s="377"/>
      <c r="D309" s="378">
        <v>3</v>
      </c>
      <c r="E309" s="379">
        <v>800</v>
      </c>
      <c r="F309" s="89"/>
    </row>
    <row r="310" spans="2:6" ht="15.75">
      <c r="B310" s="653"/>
      <c r="C310" s="380"/>
      <c r="D310" s="381">
        <v>4</v>
      </c>
      <c r="E310" s="382">
        <v>650</v>
      </c>
      <c r="F310" s="89"/>
    </row>
    <row r="311" spans="2:6" ht="15.75">
      <c r="B311" s="653"/>
      <c r="C311" s="256"/>
      <c r="D311" s="244"/>
      <c r="E311" s="327"/>
      <c r="F311" s="89"/>
    </row>
    <row r="312" spans="2:6" ht="18.75">
      <c r="B312" s="697" t="s">
        <v>641</v>
      </c>
      <c r="C312" s="353" t="s">
        <v>641</v>
      </c>
      <c r="D312" s="246"/>
      <c r="E312" s="231"/>
      <c r="F312" s="89"/>
    </row>
    <row r="313" spans="2:6" ht="15.75">
      <c r="B313" s="698"/>
      <c r="C313" s="250" t="s">
        <v>408</v>
      </c>
      <c r="D313" s="246"/>
      <c r="E313" s="246"/>
      <c r="F313" s="89"/>
    </row>
    <row r="314" spans="2:6" ht="15.75">
      <c r="B314" s="698"/>
      <c r="C314" s="383" t="s">
        <v>642</v>
      </c>
      <c r="D314" s="384">
        <v>1</v>
      </c>
      <c r="E314" s="384">
        <v>7000</v>
      </c>
      <c r="F314" s="89"/>
    </row>
    <row r="315" spans="2:6" ht="15.75">
      <c r="B315" s="698"/>
      <c r="C315" s="385"/>
      <c r="D315" s="246"/>
      <c r="E315" s="246"/>
      <c r="F315" s="89"/>
    </row>
    <row r="316" spans="2:6" ht="15.75">
      <c r="B316" s="698"/>
      <c r="C316" s="250" t="s">
        <v>409</v>
      </c>
      <c r="D316" s="289"/>
      <c r="E316" s="289"/>
      <c r="F316" s="89"/>
    </row>
    <row r="317" spans="2:6" ht="15.75">
      <c r="B317" s="698"/>
      <c r="C317" s="386" t="s">
        <v>643</v>
      </c>
      <c r="D317" s="657">
        <v>1</v>
      </c>
      <c r="E317" s="657">
        <v>4300</v>
      </c>
      <c r="F317" s="89"/>
    </row>
    <row r="318" spans="2:6" ht="15.75">
      <c r="B318" s="698"/>
      <c r="C318" s="386" t="s">
        <v>644</v>
      </c>
      <c r="D318" s="658"/>
      <c r="E318" s="658"/>
      <c r="F318" s="89"/>
    </row>
    <row r="319" spans="2:6" ht="15.75">
      <c r="B319" s="698"/>
      <c r="C319" s="386" t="s">
        <v>645</v>
      </c>
      <c r="D319" s="658"/>
      <c r="E319" s="658"/>
      <c r="F319" s="89"/>
    </row>
    <row r="320" spans="2:6" ht="15.75">
      <c r="B320" s="698"/>
      <c r="C320" s="386" t="s">
        <v>646</v>
      </c>
      <c r="D320" s="659"/>
      <c r="E320" s="659"/>
      <c r="F320" s="89"/>
    </row>
    <row r="321" spans="2:6" ht="15.75">
      <c r="B321" s="698"/>
      <c r="C321" s="252" t="s">
        <v>410</v>
      </c>
      <c r="D321" s="246"/>
      <c r="E321" s="246"/>
      <c r="F321" s="89"/>
    </row>
    <row r="322" spans="2:6" ht="15.75">
      <c r="B322" s="698"/>
      <c r="C322" s="253" t="s">
        <v>647</v>
      </c>
      <c r="D322" s="701">
        <v>1</v>
      </c>
      <c r="E322" s="674">
        <v>3600</v>
      </c>
      <c r="F322" s="89"/>
    </row>
    <row r="323" spans="2:6" ht="15.75">
      <c r="B323" s="698"/>
      <c r="C323" s="255" t="s">
        <v>648</v>
      </c>
      <c r="D323" s="702"/>
      <c r="E323" s="659"/>
      <c r="F323" s="89"/>
    </row>
    <row r="324" spans="2:6" ht="15.75">
      <c r="B324" s="698"/>
      <c r="C324" s="252" t="s">
        <v>411</v>
      </c>
      <c r="D324" s="289"/>
      <c r="E324" s="289"/>
      <c r="F324" s="89"/>
    </row>
    <row r="325" spans="2:6" ht="15">
      <c r="B325" s="698"/>
      <c r="C325" s="703" t="s">
        <v>649</v>
      </c>
      <c r="D325" s="322">
        <v>1</v>
      </c>
      <c r="E325" s="387">
        <v>3000</v>
      </c>
      <c r="F325" s="89"/>
    </row>
    <row r="326" spans="2:6" ht="15">
      <c r="B326" s="698"/>
      <c r="C326" s="704"/>
      <c r="D326" s="324">
        <v>2</v>
      </c>
      <c r="E326" s="388">
        <v>2200</v>
      </c>
      <c r="F326" s="89"/>
    </row>
    <row r="327" spans="2:6" ht="15.75">
      <c r="B327" s="698"/>
      <c r="C327" s="323"/>
      <c r="D327" s="324">
        <v>3</v>
      </c>
      <c r="E327" s="388">
        <v>1600</v>
      </c>
      <c r="F327" s="89"/>
    </row>
    <row r="328" spans="2:6" ht="15.75">
      <c r="B328" s="698"/>
      <c r="C328" s="389"/>
      <c r="D328" s="390">
        <v>4</v>
      </c>
      <c r="E328" s="391">
        <v>1100</v>
      </c>
      <c r="F328" s="89"/>
    </row>
    <row r="329" spans="2:6" ht="15.75">
      <c r="B329" s="698"/>
      <c r="C329" s="297" t="s">
        <v>518</v>
      </c>
      <c r="D329" s="243"/>
      <c r="E329" s="243"/>
      <c r="F329" s="89"/>
    </row>
    <row r="330" spans="2:6" ht="31.5">
      <c r="B330" s="698"/>
      <c r="C330" s="374" t="s">
        <v>450</v>
      </c>
      <c r="D330" s="375">
        <v>1</v>
      </c>
      <c r="E330" s="376">
        <v>2200</v>
      </c>
      <c r="F330" s="89"/>
    </row>
    <row r="331" spans="2:6" ht="15.75">
      <c r="B331" s="698"/>
      <c r="C331" s="377" t="s">
        <v>650</v>
      </c>
      <c r="D331" s="378">
        <v>2</v>
      </c>
      <c r="E331" s="379">
        <v>1600</v>
      </c>
      <c r="F331" s="89"/>
    </row>
    <row r="332" spans="2:6" ht="15.75">
      <c r="B332" s="698"/>
      <c r="C332" s="377"/>
      <c r="D332" s="378">
        <v>3</v>
      </c>
      <c r="E332" s="379">
        <v>1100</v>
      </c>
      <c r="F332" s="89"/>
    </row>
    <row r="333" spans="2:6" ht="15.75">
      <c r="B333" s="698"/>
      <c r="C333" s="380"/>
      <c r="D333" s="381">
        <v>4</v>
      </c>
      <c r="E333" s="382">
        <v>800</v>
      </c>
      <c r="F333" s="89"/>
    </row>
    <row r="334" spans="2:6" ht="15.75">
      <c r="B334" s="698"/>
      <c r="C334" s="281"/>
      <c r="D334" s="243"/>
      <c r="E334" s="243"/>
      <c r="F334" s="89"/>
    </row>
    <row r="335" spans="2:6" ht="15.75">
      <c r="B335" s="699"/>
      <c r="C335" s="392" t="s">
        <v>452</v>
      </c>
      <c r="D335" s="393">
        <v>1</v>
      </c>
      <c r="E335" s="394">
        <v>1500</v>
      </c>
      <c r="F335" s="89"/>
    </row>
    <row r="336" spans="2:6" ht="15.75">
      <c r="B336" s="699"/>
      <c r="C336" s="395"/>
      <c r="D336" s="396">
        <v>2</v>
      </c>
      <c r="E336" s="397">
        <v>1100</v>
      </c>
      <c r="F336" s="89"/>
    </row>
    <row r="337" spans="2:6" ht="15.75">
      <c r="B337" s="699"/>
      <c r="C337" s="395"/>
      <c r="D337" s="396">
        <v>3</v>
      </c>
      <c r="E337" s="397">
        <v>800</v>
      </c>
      <c r="F337" s="89"/>
    </row>
    <row r="338" spans="2:6" ht="15.75">
      <c r="B338" s="700"/>
      <c r="C338" s="398"/>
      <c r="D338" s="399">
        <v>4</v>
      </c>
      <c r="E338" s="400">
        <v>650</v>
      </c>
      <c r="F338" s="89"/>
    </row>
    <row r="339" spans="2:6" ht="18.75">
      <c r="B339" s="652" t="s">
        <v>651</v>
      </c>
      <c r="C339" s="353" t="s">
        <v>651</v>
      </c>
      <c r="D339" s="246"/>
      <c r="E339" s="231"/>
      <c r="F339" s="89"/>
    </row>
    <row r="340" spans="2:6" ht="15.75">
      <c r="B340" s="705"/>
      <c r="C340" s="250" t="s">
        <v>408</v>
      </c>
      <c r="D340" s="246"/>
      <c r="E340" s="231"/>
      <c r="F340" s="89"/>
    </row>
    <row r="341" spans="2:6" ht="15.75">
      <c r="B341" s="705"/>
      <c r="C341" s="401" t="s">
        <v>652</v>
      </c>
      <c r="D341" s="402">
        <v>1</v>
      </c>
      <c r="E341" s="402">
        <v>7600</v>
      </c>
      <c r="F341" s="89"/>
    </row>
    <row r="342" spans="2:6" ht="15.75">
      <c r="B342" s="705"/>
      <c r="C342" s="401" t="s">
        <v>653</v>
      </c>
      <c r="D342" s="402">
        <v>1</v>
      </c>
      <c r="E342" s="402">
        <v>7600</v>
      </c>
      <c r="F342" s="89"/>
    </row>
    <row r="343" spans="2:6" ht="63">
      <c r="B343" s="705"/>
      <c r="C343" s="383" t="s">
        <v>654</v>
      </c>
      <c r="D343" s="403" t="s">
        <v>655</v>
      </c>
      <c r="E343" s="384">
        <v>5800</v>
      </c>
      <c r="F343" s="89"/>
    </row>
    <row r="344" spans="2:6" ht="15.75">
      <c r="B344" s="705"/>
      <c r="C344" s="252" t="s">
        <v>411</v>
      </c>
      <c r="D344" s="289"/>
      <c r="E344" s="328"/>
      <c r="F344" s="89"/>
    </row>
    <row r="345" spans="2:6" ht="60">
      <c r="B345" s="705"/>
      <c r="C345" s="404" t="s">
        <v>656</v>
      </c>
      <c r="D345" s="405" t="s">
        <v>657</v>
      </c>
      <c r="E345" s="406">
        <v>4800</v>
      </c>
      <c r="F345" s="89"/>
    </row>
    <row r="346" spans="2:6" ht="15">
      <c r="B346" s="705"/>
      <c r="C346" s="706" t="s">
        <v>658</v>
      </c>
      <c r="D346" s="407">
        <v>1</v>
      </c>
      <c r="E346" s="408">
        <v>4000</v>
      </c>
      <c r="F346" s="89"/>
    </row>
    <row r="347" spans="2:6" ht="15">
      <c r="B347" s="705"/>
      <c r="C347" s="707"/>
      <c r="D347" s="407">
        <v>2</v>
      </c>
      <c r="E347" s="408">
        <v>3600</v>
      </c>
      <c r="F347" s="89"/>
    </row>
    <row r="348" spans="2:6" ht="15">
      <c r="B348" s="705"/>
      <c r="C348" s="707"/>
      <c r="D348" s="407">
        <v>3</v>
      </c>
      <c r="E348" s="408">
        <v>3000</v>
      </c>
      <c r="F348" s="89"/>
    </row>
    <row r="349" spans="2:6" ht="15">
      <c r="B349" s="705"/>
      <c r="C349" s="707"/>
      <c r="D349" s="407">
        <v>4</v>
      </c>
      <c r="E349" s="408">
        <v>2300</v>
      </c>
      <c r="F349" s="89"/>
    </row>
    <row r="350" spans="2:6" ht="15">
      <c r="B350" s="705"/>
      <c r="C350" s="707"/>
      <c r="D350" s="407">
        <v>5</v>
      </c>
      <c r="E350" s="408">
        <v>2200</v>
      </c>
      <c r="F350" s="89"/>
    </row>
    <row r="351" spans="2:6" ht="15">
      <c r="B351" s="705"/>
      <c r="C351" s="707"/>
      <c r="D351" s="407">
        <v>6</v>
      </c>
      <c r="E351" s="408">
        <v>1600</v>
      </c>
      <c r="F351" s="89"/>
    </row>
    <row r="352" spans="2:6" ht="15">
      <c r="B352" s="705"/>
      <c r="C352" s="707"/>
      <c r="D352" s="407">
        <v>7</v>
      </c>
      <c r="E352" s="408">
        <v>1500</v>
      </c>
      <c r="F352" s="89"/>
    </row>
    <row r="353" spans="2:6" ht="15">
      <c r="B353" s="705"/>
      <c r="C353" s="707"/>
      <c r="D353" s="407">
        <v>8</v>
      </c>
      <c r="E353" s="408">
        <v>1300</v>
      </c>
      <c r="F353" s="89"/>
    </row>
    <row r="354" spans="2:6" ht="15">
      <c r="B354" s="705"/>
      <c r="C354" s="707"/>
      <c r="D354" s="407">
        <v>9</v>
      </c>
      <c r="E354" s="408">
        <v>1150</v>
      </c>
      <c r="F354" s="89"/>
    </row>
    <row r="355" spans="2:6" ht="15.75">
      <c r="B355" s="705"/>
      <c r="C355" s="708"/>
      <c r="D355" s="409"/>
      <c r="E355" s="409"/>
      <c r="F355" s="89"/>
    </row>
    <row r="357" spans="2:6" ht="12.75">
      <c r="B357" s="709" t="s">
        <v>659</v>
      </c>
      <c r="C357" s="710"/>
      <c r="D357" s="710"/>
      <c r="E357" s="711"/>
      <c r="F357" s="89"/>
    </row>
    <row r="358" spans="2:6" ht="12.75">
      <c r="B358" s="712"/>
      <c r="C358" s="713"/>
      <c r="D358" s="713"/>
      <c r="E358" s="714"/>
      <c r="F358" s="89"/>
    </row>
    <row r="359" spans="2:6" ht="18.75">
      <c r="B359" s="237"/>
      <c r="C359" s="410" t="s">
        <v>400</v>
      </c>
      <c r="D359" s="411" t="s">
        <v>401</v>
      </c>
      <c r="E359" s="412" t="s">
        <v>402</v>
      </c>
      <c r="F359" s="413"/>
    </row>
    <row r="360" spans="2:6" ht="15.75">
      <c r="B360" s="715" t="s">
        <v>660</v>
      </c>
      <c r="C360" s="250" t="s">
        <v>661</v>
      </c>
      <c r="D360" s="231"/>
      <c r="E360" s="231"/>
      <c r="F360" s="89"/>
    </row>
    <row r="361" spans="2:6" ht="15.75">
      <c r="B361" s="716"/>
      <c r="C361" s="414" t="s">
        <v>662</v>
      </c>
      <c r="D361" s="718">
        <v>1</v>
      </c>
      <c r="E361" s="718">
        <v>3600</v>
      </c>
      <c r="F361" s="89"/>
    </row>
    <row r="362" spans="2:6" ht="15.75">
      <c r="B362" s="716"/>
      <c r="C362" s="414" t="s">
        <v>663</v>
      </c>
      <c r="D362" s="658"/>
      <c r="E362" s="685"/>
      <c r="F362" s="89"/>
    </row>
    <row r="363" spans="2:6" ht="15.75">
      <c r="B363" s="716"/>
      <c r="C363" s="414" t="s">
        <v>664</v>
      </c>
      <c r="D363" s="658"/>
      <c r="E363" s="685"/>
      <c r="F363" s="89"/>
    </row>
    <row r="364" spans="2:6" ht="15.75">
      <c r="B364" s="716"/>
      <c r="C364" s="414" t="s">
        <v>665</v>
      </c>
      <c r="D364" s="658"/>
      <c r="E364" s="685"/>
      <c r="F364" s="89"/>
    </row>
    <row r="365" spans="2:6" ht="15.75">
      <c r="B365" s="716"/>
      <c r="C365" s="414" t="s">
        <v>666</v>
      </c>
      <c r="D365" s="658"/>
      <c r="E365" s="685"/>
      <c r="F365" s="89"/>
    </row>
    <row r="366" spans="2:6" ht="31.5">
      <c r="B366" s="716"/>
      <c r="C366" s="414" t="s">
        <v>667</v>
      </c>
      <c r="D366" s="658"/>
      <c r="E366" s="685"/>
      <c r="F366" s="89"/>
    </row>
    <row r="367" spans="2:6" ht="15.75">
      <c r="B367" s="716"/>
      <c r="C367" s="414" t="s">
        <v>668</v>
      </c>
      <c r="D367" s="658"/>
      <c r="E367" s="685"/>
      <c r="F367" s="89"/>
    </row>
    <row r="368" spans="2:6" ht="15.75">
      <c r="B368" s="716"/>
      <c r="C368" s="414" t="s">
        <v>669</v>
      </c>
      <c r="D368" s="658"/>
      <c r="E368" s="685"/>
      <c r="F368" s="89"/>
    </row>
    <row r="369" spans="2:6" ht="15.75">
      <c r="B369" s="716"/>
      <c r="C369" s="414" t="s">
        <v>670</v>
      </c>
      <c r="D369" s="658"/>
      <c r="E369" s="685"/>
      <c r="F369" s="89"/>
    </row>
    <row r="370" spans="2:6" ht="15.75">
      <c r="B370" s="716"/>
      <c r="C370" s="414" t="s">
        <v>671</v>
      </c>
      <c r="D370" s="658"/>
      <c r="E370" s="685"/>
      <c r="F370" s="89"/>
    </row>
    <row r="371" spans="2:6" ht="15.75">
      <c r="B371" s="716"/>
      <c r="C371" s="414" t="s">
        <v>672</v>
      </c>
      <c r="D371" s="658"/>
      <c r="E371" s="685"/>
      <c r="F371" s="89"/>
    </row>
    <row r="372" spans="2:6" ht="15.75">
      <c r="B372" s="716"/>
      <c r="C372" s="414" t="s">
        <v>673</v>
      </c>
      <c r="D372" s="658"/>
      <c r="E372" s="685"/>
      <c r="F372" s="89"/>
    </row>
    <row r="373" spans="2:6" ht="15.75">
      <c r="B373" s="716"/>
      <c r="C373" s="414" t="s">
        <v>674</v>
      </c>
      <c r="D373" s="658"/>
      <c r="E373" s="685"/>
      <c r="F373" s="89"/>
    </row>
    <row r="374" spans="2:6" ht="15.75">
      <c r="B374" s="716"/>
      <c r="C374" s="414" t="s">
        <v>675</v>
      </c>
      <c r="D374" s="658"/>
      <c r="E374" s="685"/>
      <c r="F374" s="89"/>
    </row>
    <row r="375" spans="2:6" ht="15.75">
      <c r="B375" s="716"/>
      <c r="C375" s="414" t="s">
        <v>676</v>
      </c>
      <c r="D375" s="658"/>
      <c r="E375" s="685"/>
      <c r="F375" s="89"/>
    </row>
    <row r="376" spans="2:6" ht="31.5">
      <c r="B376" s="716"/>
      <c r="C376" s="414" t="s">
        <v>677</v>
      </c>
      <c r="D376" s="658"/>
      <c r="E376" s="685"/>
      <c r="F376" s="89"/>
    </row>
    <row r="377" spans="2:6" ht="15.75">
      <c r="B377" s="716"/>
      <c r="C377" s="414" t="s">
        <v>678</v>
      </c>
      <c r="D377" s="658"/>
      <c r="E377" s="685"/>
      <c r="F377" s="89"/>
    </row>
    <row r="378" spans="2:6" ht="15.75">
      <c r="B378" s="716"/>
      <c r="C378" s="414" t="s">
        <v>679</v>
      </c>
      <c r="D378" s="658"/>
      <c r="E378" s="685"/>
      <c r="F378" s="89"/>
    </row>
    <row r="379" spans="2:6" ht="15.75">
      <c r="B379" s="716"/>
      <c r="C379" s="414" t="s">
        <v>680</v>
      </c>
      <c r="D379" s="658"/>
      <c r="E379" s="685"/>
      <c r="F379" s="89"/>
    </row>
    <row r="380" spans="2:6" ht="15.75">
      <c r="B380" s="716"/>
      <c r="C380" s="414" t="s">
        <v>681</v>
      </c>
      <c r="D380" s="658"/>
      <c r="E380" s="685"/>
      <c r="F380" s="89"/>
    </row>
    <row r="381" spans="2:6" ht="15.75">
      <c r="B381" s="716"/>
      <c r="C381" s="414" t="s">
        <v>682</v>
      </c>
      <c r="D381" s="658"/>
      <c r="E381" s="685"/>
      <c r="F381" s="89"/>
    </row>
    <row r="382" spans="2:6" ht="15.75">
      <c r="B382" s="716"/>
      <c r="C382" s="414" t="s">
        <v>683</v>
      </c>
      <c r="D382" s="658"/>
      <c r="E382" s="685"/>
      <c r="F382" s="89"/>
    </row>
    <row r="383" spans="2:6" ht="15.75">
      <c r="B383" s="716"/>
      <c r="C383" s="414" t="s">
        <v>684</v>
      </c>
      <c r="D383" s="658"/>
      <c r="E383" s="685"/>
      <c r="F383" s="89"/>
    </row>
    <row r="384" spans="2:6" ht="15.75">
      <c r="B384" s="716"/>
      <c r="C384" s="414" t="s">
        <v>685</v>
      </c>
      <c r="D384" s="658"/>
      <c r="E384" s="685"/>
      <c r="F384" s="89"/>
    </row>
    <row r="385" spans="2:6" ht="15.75">
      <c r="B385" s="716"/>
      <c r="C385" s="414" t="s">
        <v>686</v>
      </c>
      <c r="D385" s="658"/>
      <c r="E385" s="685"/>
      <c r="F385" s="89"/>
    </row>
    <row r="386" spans="2:6" ht="15.75">
      <c r="B386" s="716"/>
      <c r="C386" s="414" t="s">
        <v>687</v>
      </c>
      <c r="D386" s="659"/>
      <c r="E386" s="719"/>
      <c r="F386" s="89"/>
    </row>
    <row r="387" spans="2:6" ht="12.75">
      <c r="B387" s="716"/>
      <c r="C387" s="665" t="s">
        <v>517</v>
      </c>
      <c r="D387" s="666"/>
      <c r="E387" s="667"/>
      <c r="F387" s="89"/>
    </row>
    <row r="388" spans="2:6" ht="12.75">
      <c r="B388" s="717"/>
      <c r="C388" s="668"/>
      <c r="D388" s="669"/>
      <c r="E388" s="670"/>
      <c r="F388" s="89"/>
    </row>
    <row r="389" spans="2:6" ht="31.5">
      <c r="B389" s="720" t="s">
        <v>688</v>
      </c>
      <c r="C389" s="250" t="s">
        <v>688</v>
      </c>
      <c r="D389" s="231"/>
      <c r="E389" s="231"/>
      <c r="F389" s="89"/>
    </row>
    <row r="390" spans="2:6" ht="15.75">
      <c r="B390" s="721"/>
      <c r="C390" s="383" t="s">
        <v>689</v>
      </c>
      <c r="D390" s="660">
        <v>1</v>
      </c>
      <c r="E390" s="660">
        <v>3600</v>
      </c>
      <c r="F390" s="89"/>
    </row>
    <row r="391" spans="2:6" ht="15.75">
      <c r="B391" s="721"/>
      <c r="C391" s="383" t="s">
        <v>690</v>
      </c>
      <c r="D391" s="658"/>
      <c r="E391" s="658"/>
      <c r="F391" s="89"/>
    </row>
    <row r="392" spans="2:6" ht="15.75">
      <c r="B392" s="721"/>
      <c r="C392" s="383" t="s">
        <v>691</v>
      </c>
      <c r="D392" s="658"/>
      <c r="E392" s="658"/>
      <c r="F392" s="89"/>
    </row>
    <row r="393" spans="2:6" ht="15.75">
      <c r="B393" s="721"/>
      <c r="C393" s="383" t="s">
        <v>692</v>
      </c>
      <c r="D393" s="658"/>
      <c r="E393" s="658"/>
      <c r="F393" s="89"/>
    </row>
    <row r="394" spans="2:6" ht="15.75">
      <c r="B394" s="721"/>
      <c r="C394" s="383" t="s">
        <v>693</v>
      </c>
      <c r="D394" s="658"/>
      <c r="E394" s="658"/>
      <c r="F394" s="89"/>
    </row>
    <row r="395" spans="2:6" ht="15.75">
      <c r="B395" s="721"/>
      <c r="C395" s="383" t="s">
        <v>694</v>
      </c>
      <c r="D395" s="658"/>
      <c r="E395" s="658"/>
      <c r="F395" s="89"/>
    </row>
    <row r="396" spans="2:6" ht="31.5">
      <c r="B396" s="721"/>
      <c r="C396" s="383" t="s">
        <v>695</v>
      </c>
      <c r="D396" s="658"/>
      <c r="E396" s="658"/>
      <c r="F396" s="89"/>
    </row>
    <row r="397" spans="2:6" ht="15.75">
      <c r="B397" s="721"/>
      <c r="C397" s="383" t="s">
        <v>696</v>
      </c>
      <c r="D397" s="658"/>
      <c r="E397" s="658"/>
      <c r="F397" s="89"/>
    </row>
    <row r="398" spans="2:6" ht="15.75">
      <c r="B398" s="721"/>
      <c r="C398" s="383" t="s">
        <v>697</v>
      </c>
      <c r="D398" s="658"/>
      <c r="E398" s="658"/>
      <c r="F398" s="89"/>
    </row>
    <row r="399" spans="2:6" ht="15.75">
      <c r="B399" s="721"/>
      <c r="C399" s="383" t="s">
        <v>698</v>
      </c>
      <c r="D399" s="658"/>
      <c r="E399" s="658"/>
      <c r="F399" s="89"/>
    </row>
    <row r="400" spans="2:6" ht="15.75">
      <c r="B400" s="721"/>
      <c r="C400" s="383" t="s">
        <v>699</v>
      </c>
      <c r="D400" s="658"/>
      <c r="E400" s="658"/>
      <c r="F400" s="89"/>
    </row>
    <row r="401" spans="2:6" ht="31.5">
      <c r="B401" s="721"/>
      <c r="C401" s="383" t="s">
        <v>700</v>
      </c>
      <c r="D401" s="658"/>
      <c r="E401" s="658"/>
      <c r="F401" s="89"/>
    </row>
    <row r="402" spans="2:6" ht="15.75">
      <c r="B402" s="721"/>
      <c r="C402" s="383" t="s">
        <v>701</v>
      </c>
      <c r="D402" s="658"/>
      <c r="E402" s="658"/>
      <c r="F402" s="89"/>
    </row>
    <row r="403" spans="2:6" ht="15.75">
      <c r="B403" s="721"/>
      <c r="C403" s="383" t="s">
        <v>702</v>
      </c>
      <c r="D403" s="658"/>
      <c r="E403" s="658"/>
      <c r="F403" s="89"/>
    </row>
    <row r="404" spans="2:6" ht="15.75">
      <c r="B404" s="721"/>
      <c r="C404" s="383" t="s">
        <v>703</v>
      </c>
      <c r="D404" s="658"/>
      <c r="E404" s="658"/>
      <c r="F404" s="89"/>
    </row>
    <row r="405" spans="2:6" ht="15.75">
      <c r="B405" s="721"/>
      <c r="C405" s="383" t="s">
        <v>704</v>
      </c>
      <c r="D405" s="658"/>
      <c r="E405" s="658"/>
      <c r="F405" s="89"/>
    </row>
    <row r="406" spans="2:6" ht="31.5">
      <c r="B406" s="721"/>
      <c r="C406" s="383" t="s">
        <v>705</v>
      </c>
      <c r="D406" s="658"/>
      <c r="E406" s="658"/>
      <c r="F406" s="89"/>
    </row>
    <row r="407" spans="2:6" ht="31.5">
      <c r="B407" s="721"/>
      <c r="C407" s="383" t="s">
        <v>706</v>
      </c>
      <c r="D407" s="658"/>
      <c r="E407" s="658"/>
      <c r="F407" s="89"/>
    </row>
    <row r="408" spans="2:6" ht="15.75">
      <c r="B408" s="721"/>
      <c r="C408" s="383" t="s">
        <v>707</v>
      </c>
      <c r="D408" s="658"/>
      <c r="E408" s="658"/>
      <c r="F408" s="89"/>
    </row>
    <row r="409" spans="2:6" ht="31.5">
      <c r="B409" s="721"/>
      <c r="C409" s="383" t="s">
        <v>708</v>
      </c>
      <c r="D409" s="658"/>
      <c r="E409" s="658"/>
      <c r="F409" s="89"/>
    </row>
    <row r="410" spans="2:6" ht="31.5">
      <c r="B410" s="721"/>
      <c r="C410" s="383" t="s">
        <v>709</v>
      </c>
      <c r="D410" s="658"/>
      <c r="E410" s="658"/>
      <c r="F410" s="89"/>
    </row>
    <row r="411" spans="2:6" ht="15.75">
      <c r="B411" s="721"/>
      <c r="C411" s="383" t="s">
        <v>710</v>
      </c>
      <c r="D411" s="658"/>
      <c r="E411" s="658"/>
      <c r="F411" s="89"/>
    </row>
    <row r="412" spans="2:6" ht="15.75">
      <c r="B412" s="721"/>
      <c r="C412" s="383" t="s">
        <v>711</v>
      </c>
      <c r="D412" s="658"/>
      <c r="E412" s="658"/>
      <c r="F412" s="89"/>
    </row>
    <row r="413" spans="2:6" ht="31.5">
      <c r="B413" s="721"/>
      <c r="C413" s="383" t="s">
        <v>712</v>
      </c>
      <c r="D413" s="658"/>
      <c r="E413" s="658"/>
      <c r="F413" s="89"/>
    </row>
    <row r="414" spans="2:6" ht="15.75">
      <c r="B414" s="721"/>
      <c r="C414" s="383" t="s">
        <v>713</v>
      </c>
      <c r="D414" s="658"/>
      <c r="E414" s="658"/>
      <c r="F414" s="89"/>
    </row>
    <row r="415" spans="2:6" ht="15.75">
      <c r="B415" s="721"/>
      <c r="C415" s="383" t="s">
        <v>714</v>
      </c>
      <c r="D415" s="658"/>
      <c r="E415" s="658"/>
      <c r="F415" s="89"/>
    </row>
    <row r="416" spans="2:6" ht="31.5">
      <c r="B416" s="721"/>
      <c r="C416" s="383" t="s">
        <v>715</v>
      </c>
      <c r="D416" s="658"/>
      <c r="E416" s="658"/>
      <c r="F416" s="89"/>
    </row>
    <row r="417" spans="2:6" ht="15.75">
      <c r="B417" s="721"/>
      <c r="C417" s="383" t="s">
        <v>716</v>
      </c>
      <c r="D417" s="658"/>
      <c r="E417" s="658"/>
      <c r="F417" s="89"/>
    </row>
    <row r="418" spans="2:6" ht="31.5">
      <c r="B418" s="721"/>
      <c r="C418" s="383" t="s">
        <v>717</v>
      </c>
      <c r="D418" s="658"/>
      <c r="E418" s="658"/>
      <c r="F418" s="89"/>
    </row>
    <row r="419" spans="2:6" ht="15.75">
      <c r="B419" s="721"/>
      <c r="C419" s="383" t="s">
        <v>718</v>
      </c>
      <c r="D419" s="658"/>
      <c r="E419" s="658"/>
      <c r="F419" s="89"/>
    </row>
    <row r="420" spans="2:6" ht="15.75">
      <c r="B420" s="721"/>
      <c r="C420" s="383" t="s">
        <v>672</v>
      </c>
      <c r="D420" s="658"/>
      <c r="E420" s="658"/>
      <c r="F420" s="89"/>
    </row>
    <row r="421" spans="2:6" ht="31.5">
      <c r="B421" s="721"/>
      <c r="C421" s="383" t="s">
        <v>719</v>
      </c>
      <c r="D421" s="658"/>
      <c r="E421" s="658"/>
      <c r="F421" s="89"/>
    </row>
    <row r="422" spans="2:6" ht="31.5">
      <c r="B422" s="721"/>
      <c r="C422" s="383" t="s">
        <v>720</v>
      </c>
      <c r="D422" s="658"/>
      <c r="E422" s="658"/>
      <c r="F422" s="89"/>
    </row>
    <row r="423" spans="2:6" ht="31.5">
      <c r="B423" s="721"/>
      <c r="C423" s="383" t="s">
        <v>721</v>
      </c>
      <c r="D423" s="658"/>
      <c r="E423" s="658"/>
      <c r="F423" s="89"/>
    </row>
    <row r="424" spans="2:6" ht="15.75">
      <c r="B424" s="721"/>
      <c r="C424" s="383" t="s">
        <v>722</v>
      </c>
      <c r="D424" s="658"/>
      <c r="E424" s="658"/>
      <c r="F424" s="89"/>
    </row>
    <row r="425" spans="2:6" ht="15.75">
      <c r="B425" s="721"/>
      <c r="C425" s="383" t="s">
        <v>643</v>
      </c>
      <c r="D425" s="658"/>
      <c r="E425" s="658"/>
      <c r="F425" s="89"/>
    </row>
    <row r="426" spans="2:6" ht="15.75">
      <c r="B426" s="721"/>
      <c r="C426" s="383" t="s">
        <v>723</v>
      </c>
      <c r="D426" s="658"/>
      <c r="E426" s="658"/>
      <c r="F426" s="89"/>
    </row>
    <row r="427" spans="2:6" ht="15.75">
      <c r="B427" s="721"/>
      <c r="C427" s="383" t="s">
        <v>724</v>
      </c>
      <c r="D427" s="658"/>
      <c r="E427" s="658"/>
      <c r="F427" s="89"/>
    </row>
    <row r="428" spans="2:6" ht="31.5">
      <c r="B428" s="721"/>
      <c r="C428" s="383" t="s">
        <v>725</v>
      </c>
      <c r="D428" s="658"/>
      <c r="E428" s="658"/>
      <c r="F428" s="89"/>
    </row>
    <row r="429" spans="2:6" ht="15.75">
      <c r="B429" s="721"/>
      <c r="C429" s="383" t="s">
        <v>726</v>
      </c>
      <c r="D429" s="658"/>
      <c r="E429" s="658"/>
      <c r="F429" s="89"/>
    </row>
    <row r="430" spans="2:6" ht="15.75">
      <c r="B430" s="721"/>
      <c r="C430" s="383" t="s">
        <v>727</v>
      </c>
      <c r="D430" s="658"/>
      <c r="E430" s="658"/>
      <c r="F430" s="89"/>
    </row>
    <row r="431" spans="2:6" ht="15.75">
      <c r="B431" s="721"/>
      <c r="C431" s="383" t="s">
        <v>728</v>
      </c>
      <c r="D431" s="658"/>
      <c r="E431" s="658"/>
      <c r="F431" s="89"/>
    </row>
    <row r="432" spans="2:6" ht="31.5">
      <c r="B432" s="721"/>
      <c r="C432" s="383" t="s">
        <v>729</v>
      </c>
      <c r="D432" s="658"/>
      <c r="E432" s="658"/>
      <c r="F432" s="89"/>
    </row>
    <row r="433" spans="2:6" ht="15.75">
      <c r="B433" s="721"/>
      <c r="C433" s="383" t="s">
        <v>730</v>
      </c>
      <c r="D433" s="658"/>
      <c r="E433" s="658"/>
      <c r="F433" s="89"/>
    </row>
    <row r="434" spans="2:6" ht="15.75">
      <c r="B434" s="721"/>
      <c r="C434" s="383" t="s">
        <v>731</v>
      </c>
      <c r="D434" s="658"/>
      <c r="E434" s="658"/>
      <c r="F434" s="89"/>
    </row>
    <row r="435" spans="2:6" ht="15.75">
      <c r="B435" s="721"/>
      <c r="C435" s="383" t="s">
        <v>732</v>
      </c>
      <c r="D435" s="658"/>
      <c r="E435" s="658"/>
      <c r="F435" s="89"/>
    </row>
    <row r="436" spans="2:6" ht="15.75">
      <c r="B436" s="721"/>
      <c r="C436" s="383" t="s">
        <v>733</v>
      </c>
      <c r="D436" s="658"/>
      <c r="E436" s="658"/>
      <c r="F436" s="89"/>
    </row>
    <row r="437" spans="2:6" ht="15.75">
      <c r="B437" s="721"/>
      <c r="C437" s="383" t="s">
        <v>734</v>
      </c>
      <c r="D437" s="658"/>
      <c r="E437" s="658"/>
      <c r="F437" s="89"/>
    </row>
    <row r="438" spans="2:6" ht="31.5">
      <c r="B438" s="721"/>
      <c r="C438" s="383" t="s">
        <v>735</v>
      </c>
      <c r="D438" s="658"/>
      <c r="E438" s="658"/>
      <c r="F438" s="89"/>
    </row>
    <row r="439" spans="2:6" ht="15.75">
      <c r="B439" s="721"/>
      <c r="C439" s="383" t="s">
        <v>736</v>
      </c>
      <c r="D439" s="658"/>
      <c r="E439" s="658"/>
      <c r="F439" s="89"/>
    </row>
    <row r="440" spans="2:6" ht="15.75">
      <c r="B440" s="721"/>
      <c r="C440" s="383" t="s">
        <v>737</v>
      </c>
      <c r="D440" s="658"/>
      <c r="E440" s="658"/>
      <c r="F440" s="89"/>
    </row>
    <row r="441" spans="2:6" ht="15.75">
      <c r="B441" s="721"/>
      <c r="C441" s="383" t="s">
        <v>738</v>
      </c>
      <c r="D441" s="658"/>
      <c r="E441" s="658"/>
      <c r="F441" s="89"/>
    </row>
    <row r="442" spans="2:6" ht="15.75">
      <c r="B442" s="721"/>
      <c r="C442" s="383" t="s">
        <v>739</v>
      </c>
      <c r="D442" s="658"/>
      <c r="E442" s="658"/>
      <c r="F442" s="89"/>
    </row>
    <row r="443" spans="2:6" ht="31.5">
      <c r="B443" s="721"/>
      <c r="C443" s="383" t="s">
        <v>740</v>
      </c>
      <c r="D443" s="658"/>
      <c r="E443" s="658"/>
      <c r="F443" s="89"/>
    </row>
    <row r="444" spans="2:6" ht="15.75">
      <c r="B444" s="721"/>
      <c r="C444" s="383" t="s">
        <v>741</v>
      </c>
      <c r="D444" s="658"/>
      <c r="E444" s="658"/>
      <c r="F444" s="89"/>
    </row>
    <row r="445" spans="2:6" ht="31.5">
      <c r="B445" s="721"/>
      <c r="C445" s="383" t="s">
        <v>742</v>
      </c>
      <c r="D445" s="658"/>
      <c r="E445" s="658"/>
      <c r="F445" s="89"/>
    </row>
    <row r="446" spans="2:6" ht="15.75">
      <c r="B446" s="721"/>
      <c r="C446" s="383" t="s">
        <v>743</v>
      </c>
      <c r="D446" s="658"/>
      <c r="E446" s="658"/>
      <c r="F446" s="89"/>
    </row>
    <row r="447" spans="2:6" ht="15.75">
      <c r="B447" s="721"/>
      <c r="C447" s="383" t="s">
        <v>744</v>
      </c>
      <c r="D447" s="659"/>
      <c r="E447" s="659"/>
      <c r="F447" s="89"/>
    </row>
    <row r="448" spans="2:6" ht="15.75">
      <c r="B448" s="484"/>
      <c r="C448" s="415" t="s">
        <v>745</v>
      </c>
      <c r="D448" s="416"/>
      <c r="E448" s="417"/>
      <c r="F448" s="89"/>
    </row>
    <row r="449" spans="2:6" ht="15.75">
      <c r="B449" s="484"/>
      <c r="C449" s="418" t="s">
        <v>746</v>
      </c>
      <c r="D449" s="722">
        <v>1</v>
      </c>
      <c r="E449" s="722">
        <v>3600</v>
      </c>
      <c r="F449" s="89"/>
    </row>
    <row r="450" spans="2:6" ht="15.75">
      <c r="B450" s="484"/>
      <c r="C450" s="418" t="s">
        <v>747</v>
      </c>
      <c r="D450" s="723"/>
      <c r="E450" s="723"/>
      <c r="F450" s="89"/>
    </row>
    <row r="451" spans="2:6" ht="15.75">
      <c r="B451" s="484"/>
      <c r="C451" s="418" t="s">
        <v>643</v>
      </c>
      <c r="D451" s="723"/>
      <c r="E451" s="723"/>
      <c r="F451" s="89"/>
    </row>
    <row r="452" spans="2:6" ht="15.75">
      <c r="B452" s="484"/>
      <c r="C452" s="418" t="s">
        <v>748</v>
      </c>
      <c r="D452" s="724"/>
      <c r="E452" s="724"/>
      <c r="F452" s="89"/>
    </row>
    <row r="453" spans="2:6" ht="15.75">
      <c r="B453" s="720" t="s">
        <v>749</v>
      </c>
      <c r="C453" s="250" t="s">
        <v>750</v>
      </c>
      <c r="D453" s="231"/>
      <c r="E453" s="231"/>
      <c r="F453" s="89"/>
    </row>
    <row r="454" spans="2:6" ht="15.75">
      <c r="B454" s="721"/>
      <c r="C454" s="419" t="s">
        <v>751</v>
      </c>
      <c r="D454" s="725">
        <v>1</v>
      </c>
      <c r="E454" s="725">
        <v>3000</v>
      </c>
      <c r="F454" s="89"/>
    </row>
    <row r="455" spans="2:6" ht="15.75">
      <c r="B455" s="721"/>
      <c r="C455" s="419" t="s">
        <v>752</v>
      </c>
      <c r="D455" s="658"/>
      <c r="E455" s="658"/>
      <c r="F455" s="89"/>
    </row>
    <row r="456" spans="2:6" ht="15.75">
      <c r="B456" s="721"/>
      <c r="C456" s="419" t="s">
        <v>753</v>
      </c>
      <c r="D456" s="658"/>
      <c r="E456" s="658"/>
      <c r="F456" s="89"/>
    </row>
    <row r="457" spans="2:6" ht="15.75">
      <c r="B457" s="721"/>
      <c r="C457" s="419" t="s">
        <v>754</v>
      </c>
      <c r="D457" s="658"/>
      <c r="E457" s="658"/>
      <c r="F457" s="89"/>
    </row>
    <row r="458" spans="2:6" ht="15.75">
      <c r="B458" s="721"/>
      <c r="C458" s="419" t="s">
        <v>755</v>
      </c>
      <c r="D458" s="658"/>
      <c r="E458" s="658"/>
      <c r="F458" s="89"/>
    </row>
    <row r="459" spans="2:6" ht="15.75">
      <c r="B459" s="721"/>
      <c r="C459" s="419" t="s">
        <v>756</v>
      </c>
      <c r="D459" s="658"/>
      <c r="E459" s="658"/>
      <c r="F459" s="89"/>
    </row>
    <row r="460" spans="2:6" ht="15.75">
      <c r="B460" s="721"/>
      <c r="C460" s="419" t="s">
        <v>757</v>
      </c>
      <c r="D460" s="658"/>
      <c r="E460" s="658"/>
      <c r="F460" s="89"/>
    </row>
    <row r="461" spans="2:6" ht="15.75">
      <c r="B461" s="721"/>
      <c r="C461" s="419" t="s">
        <v>758</v>
      </c>
      <c r="D461" s="658"/>
      <c r="E461" s="658"/>
      <c r="F461" s="89"/>
    </row>
    <row r="462" spans="2:6" ht="15.75">
      <c r="B462" s="721"/>
      <c r="C462" s="419" t="s">
        <v>759</v>
      </c>
      <c r="D462" s="658"/>
      <c r="E462" s="658"/>
      <c r="F462" s="89"/>
    </row>
    <row r="463" spans="2:6" ht="15.75">
      <c r="B463" s="721"/>
      <c r="C463" s="419" t="s">
        <v>760</v>
      </c>
      <c r="D463" s="658"/>
      <c r="E463" s="658"/>
      <c r="F463" s="89"/>
    </row>
    <row r="464" spans="2:6" ht="15.75">
      <c r="B464" s="721"/>
      <c r="C464" s="419" t="s">
        <v>761</v>
      </c>
      <c r="D464" s="658"/>
      <c r="E464" s="658"/>
      <c r="F464" s="89"/>
    </row>
    <row r="465" spans="2:6" ht="15.75">
      <c r="B465" s="721"/>
      <c r="C465" s="419" t="s">
        <v>762</v>
      </c>
      <c r="D465" s="658"/>
      <c r="E465" s="658"/>
      <c r="F465" s="89"/>
    </row>
    <row r="466" spans="2:6" ht="15.75">
      <c r="B466" s="721"/>
      <c r="C466" s="419" t="s">
        <v>763</v>
      </c>
      <c r="D466" s="658"/>
      <c r="E466" s="658"/>
      <c r="F466" s="89"/>
    </row>
    <row r="467" spans="2:6" ht="15.75">
      <c r="B467" s="721"/>
      <c r="C467" s="419" t="s">
        <v>764</v>
      </c>
      <c r="D467" s="658"/>
      <c r="E467" s="658"/>
      <c r="F467" s="89"/>
    </row>
    <row r="468" spans="2:6" ht="15.75">
      <c r="B468" s="721"/>
      <c r="C468" s="419" t="s">
        <v>765</v>
      </c>
      <c r="D468" s="658"/>
      <c r="E468" s="658"/>
      <c r="F468" s="89"/>
    </row>
    <row r="469" spans="2:6" ht="15.75">
      <c r="B469" s="721"/>
      <c r="C469" s="419" t="s">
        <v>766</v>
      </c>
      <c r="D469" s="658"/>
      <c r="E469" s="658"/>
      <c r="F469" s="89"/>
    </row>
    <row r="470" spans="2:6" ht="15.75">
      <c r="B470" s="721"/>
      <c r="C470" s="419" t="s">
        <v>767</v>
      </c>
      <c r="D470" s="658"/>
      <c r="E470" s="658"/>
      <c r="F470" s="89"/>
    </row>
    <row r="471" spans="2:6" ht="15.75">
      <c r="B471" s="721"/>
      <c r="C471" s="419" t="s">
        <v>768</v>
      </c>
      <c r="D471" s="658"/>
      <c r="E471" s="658"/>
      <c r="F471" s="89"/>
    </row>
    <row r="472" spans="2:6" ht="15.75">
      <c r="B472" s="721"/>
      <c r="C472" s="419" t="s">
        <v>769</v>
      </c>
      <c r="D472" s="658"/>
      <c r="E472" s="658"/>
      <c r="F472" s="89"/>
    </row>
    <row r="473" spans="2:6" ht="15.75">
      <c r="B473" s="721"/>
      <c r="C473" s="419" t="s">
        <v>770</v>
      </c>
      <c r="D473" s="658"/>
      <c r="E473" s="658"/>
      <c r="F473" s="89"/>
    </row>
    <row r="474" spans="2:6" ht="15.75">
      <c r="B474" s="721"/>
      <c r="C474" s="419" t="s">
        <v>771</v>
      </c>
      <c r="D474" s="658"/>
      <c r="E474" s="658"/>
      <c r="F474" s="89"/>
    </row>
    <row r="475" spans="2:6" ht="15.75">
      <c r="B475" s="721"/>
      <c r="C475" s="419" t="s">
        <v>772</v>
      </c>
      <c r="D475" s="658"/>
      <c r="E475" s="658"/>
      <c r="F475" s="89"/>
    </row>
    <row r="476" spans="2:6" ht="15.75">
      <c r="B476" s="721"/>
      <c r="C476" s="419" t="s">
        <v>773</v>
      </c>
      <c r="D476" s="658"/>
      <c r="E476" s="658"/>
      <c r="F476" s="89"/>
    </row>
    <row r="477" spans="2:6" ht="15.75">
      <c r="B477" s="721"/>
      <c r="C477" s="419" t="s">
        <v>774</v>
      </c>
      <c r="D477" s="658"/>
      <c r="E477" s="658"/>
      <c r="F477" s="89"/>
    </row>
    <row r="478" spans="2:6" ht="15.75">
      <c r="B478" s="721"/>
      <c r="C478" s="419" t="s">
        <v>775</v>
      </c>
      <c r="D478" s="658"/>
      <c r="E478" s="658"/>
      <c r="F478" s="89"/>
    </row>
    <row r="479" spans="2:6" ht="15.75">
      <c r="B479" s="721"/>
      <c r="C479" s="419" t="s">
        <v>776</v>
      </c>
      <c r="D479" s="658"/>
      <c r="E479" s="658"/>
      <c r="F479" s="89"/>
    </row>
    <row r="480" spans="2:6" ht="15.75">
      <c r="B480" s="721"/>
      <c r="C480" s="419" t="s">
        <v>777</v>
      </c>
      <c r="D480" s="658"/>
      <c r="E480" s="658"/>
      <c r="F480" s="89"/>
    </row>
    <row r="481" spans="2:6" ht="15.75">
      <c r="B481" s="721"/>
      <c r="C481" s="419" t="s">
        <v>778</v>
      </c>
      <c r="D481" s="658"/>
      <c r="E481" s="658"/>
      <c r="F481" s="89"/>
    </row>
    <row r="482" spans="2:6" ht="15.75">
      <c r="B482" s="721"/>
      <c r="C482" s="419" t="s">
        <v>779</v>
      </c>
      <c r="D482" s="658"/>
      <c r="E482" s="658"/>
      <c r="F482" s="89"/>
    </row>
    <row r="483" spans="2:6" ht="15.75">
      <c r="B483" s="721"/>
      <c r="C483" s="419" t="s">
        <v>780</v>
      </c>
      <c r="D483" s="658"/>
      <c r="E483" s="658"/>
      <c r="F483" s="89"/>
    </row>
    <row r="484" spans="2:6" ht="31.5">
      <c r="B484" s="721"/>
      <c r="C484" s="419" t="s">
        <v>781</v>
      </c>
      <c r="D484" s="658"/>
      <c r="E484" s="658"/>
      <c r="F484" s="89"/>
    </row>
    <row r="485" spans="2:6" ht="15.75">
      <c r="B485" s="721"/>
      <c r="C485" s="419" t="s">
        <v>782</v>
      </c>
      <c r="D485" s="658"/>
      <c r="E485" s="658"/>
      <c r="F485" s="89"/>
    </row>
    <row r="486" spans="2:6" ht="15.75">
      <c r="B486" s="721"/>
      <c r="C486" s="419" t="s">
        <v>783</v>
      </c>
      <c r="D486" s="658"/>
      <c r="E486" s="658"/>
      <c r="F486" s="89"/>
    </row>
    <row r="487" spans="2:6" ht="15.75">
      <c r="B487" s="721"/>
      <c r="C487" s="419" t="s">
        <v>784</v>
      </c>
      <c r="D487" s="659"/>
      <c r="E487" s="659"/>
      <c r="F487" s="89"/>
    </row>
    <row r="488" spans="2:6" ht="31.5">
      <c r="B488" s="715" t="s">
        <v>785</v>
      </c>
      <c r="C488" s="250" t="s">
        <v>786</v>
      </c>
      <c r="D488" s="231"/>
      <c r="E488" s="231"/>
      <c r="F488" s="89"/>
    </row>
    <row r="489" spans="2:6" ht="31.5">
      <c r="B489" s="726"/>
      <c r="C489" s="420" t="s">
        <v>787</v>
      </c>
      <c r="D489" s="728">
        <v>1</v>
      </c>
      <c r="E489" s="728">
        <v>3000</v>
      </c>
      <c r="F489" s="89"/>
    </row>
    <row r="490" spans="2:6" ht="15.75">
      <c r="B490" s="726"/>
      <c r="C490" s="420" t="s">
        <v>788</v>
      </c>
      <c r="D490" s="729"/>
      <c r="E490" s="729"/>
      <c r="F490" s="89"/>
    </row>
    <row r="491" spans="2:6" ht="31.5">
      <c r="B491" s="726"/>
      <c r="C491" s="420" t="s">
        <v>789</v>
      </c>
      <c r="D491" s="729"/>
      <c r="E491" s="729"/>
      <c r="F491" s="89"/>
    </row>
    <row r="492" spans="2:6" ht="31.5">
      <c r="B492" s="726"/>
      <c r="C492" s="420" t="s">
        <v>790</v>
      </c>
      <c r="D492" s="729"/>
      <c r="E492" s="729"/>
      <c r="F492" s="89"/>
    </row>
    <row r="493" spans="2:6" ht="15.75">
      <c r="B493" s="726"/>
      <c r="C493" s="420" t="s">
        <v>751</v>
      </c>
      <c r="D493" s="729"/>
      <c r="E493" s="729"/>
      <c r="F493" s="89"/>
    </row>
    <row r="494" spans="2:6" ht="15.75">
      <c r="B494" s="726"/>
      <c r="C494" s="420" t="s">
        <v>791</v>
      </c>
      <c r="D494" s="729"/>
      <c r="E494" s="729"/>
      <c r="F494" s="89"/>
    </row>
    <row r="495" spans="2:6" ht="15.75">
      <c r="B495" s="726"/>
      <c r="C495" s="420" t="s">
        <v>792</v>
      </c>
      <c r="D495" s="729"/>
      <c r="E495" s="729"/>
      <c r="F495" s="89"/>
    </row>
    <row r="496" spans="2:6" ht="15.75">
      <c r="B496" s="726"/>
      <c r="C496" s="420" t="s">
        <v>793</v>
      </c>
      <c r="D496" s="729"/>
      <c r="E496" s="729"/>
      <c r="F496" s="89"/>
    </row>
    <row r="497" spans="2:6" ht="15.75">
      <c r="B497" s="726"/>
      <c r="C497" s="420" t="s">
        <v>794</v>
      </c>
      <c r="D497" s="729"/>
      <c r="E497" s="729"/>
      <c r="F497" s="89"/>
    </row>
    <row r="498" spans="2:6" ht="31.5">
      <c r="B498" s="726"/>
      <c r="C498" s="420" t="s">
        <v>795</v>
      </c>
      <c r="D498" s="729"/>
      <c r="E498" s="729"/>
      <c r="F498" s="89"/>
    </row>
    <row r="499" spans="2:6" ht="15.75">
      <c r="B499" s="726"/>
      <c r="C499" s="420" t="s">
        <v>796</v>
      </c>
      <c r="D499" s="729"/>
      <c r="E499" s="729"/>
      <c r="F499" s="89"/>
    </row>
    <row r="500" spans="2:6" ht="15.75">
      <c r="B500" s="726"/>
      <c r="C500" s="420" t="s">
        <v>797</v>
      </c>
      <c r="D500" s="729"/>
      <c r="E500" s="729"/>
      <c r="F500" s="89"/>
    </row>
    <row r="501" spans="2:6" ht="15.75">
      <c r="B501" s="726"/>
      <c r="C501" s="420" t="s">
        <v>798</v>
      </c>
      <c r="D501" s="729"/>
      <c r="E501" s="729"/>
      <c r="F501" s="89"/>
    </row>
    <row r="502" spans="2:6" ht="15.75">
      <c r="B502" s="726"/>
      <c r="C502" s="420" t="s">
        <v>799</v>
      </c>
      <c r="D502" s="729"/>
      <c r="E502" s="729"/>
      <c r="F502" s="89"/>
    </row>
    <row r="503" spans="2:6" ht="15.75">
      <c r="B503" s="726"/>
      <c r="C503" s="420" t="s">
        <v>800</v>
      </c>
      <c r="D503" s="729"/>
      <c r="E503" s="729"/>
      <c r="F503" s="89"/>
    </row>
    <row r="504" spans="2:6" ht="15.75">
      <c r="B504" s="726"/>
      <c r="C504" s="420" t="s">
        <v>801</v>
      </c>
      <c r="D504" s="729"/>
      <c r="E504" s="729"/>
      <c r="F504" s="89"/>
    </row>
    <row r="505" spans="2:6" ht="31.5">
      <c r="B505" s="726"/>
      <c r="C505" s="420" t="s">
        <v>802</v>
      </c>
      <c r="D505" s="729"/>
      <c r="E505" s="729"/>
      <c r="F505" s="89"/>
    </row>
    <row r="506" spans="2:6" ht="15.75">
      <c r="B506" s="726"/>
      <c r="C506" s="420" t="s">
        <v>803</v>
      </c>
      <c r="D506" s="729"/>
      <c r="E506" s="729"/>
      <c r="F506" s="89"/>
    </row>
    <row r="507" spans="2:6" ht="15.75">
      <c r="B507" s="726"/>
      <c r="C507" s="420" t="s">
        <v>804</v>
      </c>
      <c r="D507" s="729"/>
      <c r="E507" s="729"/>
      <c r="F507" s="89"/>
    </row>
    <row r="508" spans="2:6" ht="15.75">
      <c r="B508" s="726"/>
      <c r="C508" s="420" t="s">
        <v>805</v>
      </c>
      <c r="D508" s="729"/>
      <c r="E508" s="729"/>
      <c r="F508" s="89"/>
    </row>
    <row r="509" spans="2:6" ht="15.75">
      <c r="B509" s="726"/>
      <c r="C509" s="420" t="s">
        <v>806</v>
      </c>
      <c r="D509" s="729"/>
      <c r="E509" s="729"/>
      <c r="F509" s="89"/>
    </row>
    <row r="510" spans="2:6" ht="15.75">
      <c r="B510" s="726"/>
      <c r="C510" s="420" t="s">
        <v>807</v>
      </c>
      <c r="D510" s="729"/>
      <c r="E510" s="729"/>
      <c r="F510" s="89"/>
    </row>
    <row r="511" spans="2:6" ht="15.75">
      <c r="B511" s="726"/>
      <c r="C511" s="420" t="s">
        <v>808</v>
      </c>
      <c r="D511" s="729"/>
      <c r="E511" s="729"/>
      <c r="F511" s="89"/>
    </row>
    <row r="512" spans="2:6" ht="15.75">
      <c r="B512" s="726"/>
      <c r="C512" s="420" t="s">
        <v>809</v>
      </c>
      <c r="D512" s="729"/>
      <c r="E512" s="729"/>
      <c r="F512" s="89"/>
    </row>
    <row r="513" spans="2:6" ht="15.75">
      <c r="B513" s="726"/>
      <c r="C513" s="420" t="s">
        <v>810</v>
      </c>
      <c r="D513" s="729"/>
      <c r="E513" s="729"/>
      <c r="F513" s="89"/>
    </row>
    <row r="514" spans="2:6" ht="15.75">
      <c r="B514" s="726"/>
      <c r="C514" s="420" t="s">
        <v>756</v>
      </c>
      <c r="D514" s="729"/>
      <c r="E514" s="729"/>
      <c r="F514" s="89"/>
    </row>
    <row r="515" spans="2:6" ht="15.75">
      <c r="B515" s="726"/>
      <c r="C515" s="420" t="s">
        <v>811</v>
      </c>
      <c r="D515" s="729"/>
      <c r="E515" s="729"/>
      <c r="F515" s="89"/>
    </row>
    <row r="516" spans="2:6" ht="15.75">
      <c r="B516" s="726"/>
      <c r="C516" s="420" t="s">
        <v>812</v>
      </c>
      <c r="D516" s="729"/>
      <c r="E516" s="729"/>
      <c r="F516" s="89"/>
    </row>
    <row r="517" spans="2:6" ht="15.75">
      <c r="B517" s="726"/>
      <c r="C517" s="420" t="s">
        <v>813</v>
      </c>
      <c r="D517" s="729"/>
      <c r="E517" s="729"/>
      <c r="F517" s="89"/>
    </row>
    <row r="518" spans="2:6" ht="15.75">
      <c r="B518" s="726"/>
      <c r="C518" s="420" t="s">
        <v>814</v>
      </c>
      <c r="D518" s="729"/>
      <c r="E518" s="729"/>
      <c r="F518" s="89"/>
    </row>
    <row r="519" spans="2:6" ht="15.75">
      <c r="B519" s="726"/>
      <c r="C519" s="420" t="s">
        <v>815</v>
      </c>
      <c r="D519" s="729"/>
      <c r="E519" s="729"/>
      <c r="F519" s="89"/>
    </row>
    <row r="520" spans="2:6" ht="15.75">
      <c r="B520" s="726"/>
      <c r="C520" s="420" t="s">
        <v>816</v>
      </c>
      <c r="D520" s="729"/>
      <c r="E520" s="729"/>
      <c r="F520" s="89"/>
    </row>
    <row r="521" spans="2:6" ht="15.75">
      <c r="B521" s="726"/>
      <c r="C521" s="420" t="s">
        <v>817</v>
      </c>
      <c r="D521" s="729"/>
      <c r="E521" s="729"/>
      <c r="F521" s="89"/>
    </row>
    <row r="522" spans="2:6" ht="15.75">
      <c r="B522" s="726"/>
      <c r="C522" s="420" t="s">
        <v>818</v>
      </c>
      <c r="D522" s="729"/>
      <c r="E522" s="729"/>
      <c r="F522" s="89"/>
    </row>
    <row r="523" spans="2:6" ht="15.75">
      <c r="B523" s="726"/>
      <c r="C523" s="420" t="s">
        <v>819</v>
      </c>
      <c r="D523" s="729"/>
      <c r="E523" s="729"/>
      <c r="F523" s="89"/>
    </row>
    <row r="524" spans="2:6" ht="15.75">
      <c r="B524" s="726"/>
      <c r="C524" s="420" t="s">
        <v>820</v>
      </c>
      <c r="D524" s="729"/>
      <c r="E524" s="729"/>
      <c r="F524" s="89"/>
    </row>
    <row r="525" spans="2:6" ht="15.75">
      <c r="B525" s="726"/>
      <c r="C525" s="420" t="s">
        <v>821</v>
      </c>
      <c r="D525" s="729"/>
      <c r="E525" s="729"/>
      <c r="F525" s="89"/>
    </row>
    <row r="526" spans="2:6" ht="15.75">
      <c r="B526" s="726"/>
      <c r="C526" s="420" t="s">
        <v>822</v>
      </c>
      <c r="D526" s="729"/>
      <c r="E526" s="729"/>
      <c r="F526" s="89"/>
    </row>
    <row r="527" spans="2:6" ht="15.75">
      <c r="B527" s="726"/>
      <c r="C527" s="420" t="s">
        <v>823</v>
      </c>
      <c r="D527" s="729"/>
      <c r="E527" s="729"/>
      <c r="F527" s="89"/>
    </row>
    <row r="528" spans="2:6" ht="15.75">
      <c r="B528" s="726"/>
      <c r="C528" s="420" t="s">
        <v>824</v>
      </c>
      <c r="D528" s="729"/>
      <c r="E528" s="729"/>
      <c r="F528" s="89"/>
    </row>
    <row r="529" spans="2:6" ht="15.75">
      <c r="B529" s="726"/>
      <c r="C529" s="420" t="s">
        <v>825</v>
      </c>
      <c r="D529" s="729"/>
      <c r="E529" s="729"/>
      <c r="F529" s="89"/>
    </row>
    <row r="530" spans="2:6" ht="15.75">
      <c r="B530" s="726"/>
      <c r="C530" s="420" t="s">
        <v>826</v>
      </c>
      <c r="D530" s="729"/>
      <c r="E530" s="729"/>
      <c r="F530" s="89"/>
    </row>
    <row r="531" spans="2:6" ht="15.75">
      <c r="B531" s="726"/>
      <c r="C531" s="420" t="s">
        <v>827</v>
      </c>
      <c r="D531" s="729"/>
      <c r="E531" s="729"/>
      <c r="F531" s="89"/>
    </row>
    <row r="532" spans="2:6" ht="15.75">
      <c r="B532" s="726"/>
      <c r="C532" s="420" t="s">
        <v>828</v>
      </c>
      <c r="D532" s="729"/>
      <c r="E532" s="729"/>
      <c r="F532" s="89"/>
    </row>
    <row r="533" spans="2:6" ht="15.75">
      <c r="B533" s="726"/>
      <c r="C533" s="420" t="s">
        <v>829</v>
      </c>
      <c r="D533" s="729"/>
      <c r="E533" s="729"/>
      <c r="F533" s="89"/>
    </row>
    <row r="534" spans="2:6" ht="15.75">
      <c r="B534" s="726"/>
      <c r="C534" s="420" t="s">
        <v>830</v>
      </c>
      <c r="D534" s="729"/>
      <c r="E534" s="729"/>
      <c r="F534" s="89"/>
    </row>
    <row r="535" spans="2:6" ht="15.75">
      <c r="B535" s="726"/>
      <c r="C535" s="420" t="s">
        <v>831</v>
      </c>
      <c r="D535" s="729"/>
      <c r="E535" s="729"/>
      <c r="F535" s="89"/>
    </row>
    <row r="536" spans="2:6" ht="15.75">
      <c r="B536" s="726"/>
      <c r="C536" s="420" t="s">
        <v>832</v>
      </c>
      <c r="D536" s="729"/>
      <c r="E536" s="729"/>
      <c r="F536" s="89"/>
    </row>
    <row r="537" spans="2:6" ht="15.75">
      <c r="B537" s="726"/>
      <c r="C537" s="420" t="s">
        <v>833</v>
      </c>
      <c r="D537" s="729"/>
      <c r="E537" s="729"/>
      <c r="F537" s="89"/>
    </row>
    <row r="538" spans="2:6" ht="15.75">
      <c r="B538" s="726"/>
      <c r="C538" s="420" t="s">
        <v>834</v>
      </c>
      <c r="D538" s="729"/>
      <c r="E538" s="729"/>
      <c r="F538" s="89"/>
    </row>
    <row r="539" spans="2:6" ht="15.75">
      <c r="B539" s="726"/>
      <c r="C539" s="420" t="s">
        <v>835</v>
      </c>
      <c r="D539" s="729"/>
      <c r="E539" s="729"/>
      <c r="F539" s="89"/>
    </row>
    <row r="540" spans="2:6" ht="15.75">
      <c r="B540" s="726"/>
      <c r="C540" s="420" t="s">
        <v>836</v>
      </c>
      <c r="D540" s="729"/>
      <c r="E540" s="729"/>
      <c r="F540" s="89"/>
    </row>
    <row r="541" spans="2:6" ht="15.75">
      <c r="B541" s="726"/>
      <c r="C541" s="420" t="s">
        <v>837</v>
      </c>
      <c r="D541" s="729"/>
      <c r="E541" s="729"/>
      <c r="F541" s="89"/>
    </row>
    <row r="542" spans="2:6" ht="15.75">
      <c r="B542" s="726"/>
      <c r="C542" s="420" t="s">
        <v>838</v>
      </c>
      <c r="D542" s="729"/>
      <c r="E542" s="729"/>
      <c r="F542" s="89"/>
    </row>
    <row r="543" spans="2:6" ht="15.75">
      <c r="B543" s="726"/>
      <c r="C543" s="420" t="s">
        <v>839</v>
      </c>
      <c r="D543" s="729"/>
      <c r="E543" s="729"/>
      <c r="F543" s="89"/>
    </row>
    <row r="544" spans="2:6" ht="15.75">
      <c r="B544" s="726"/>
      <c r="C544" s="420" t="s">
        <v>840</v>
      </c>
      <c r="D544" s="729"/>
      <c r="E544" s="729"/>
      <c r="F544" s="89"/>
    </row>
    <row r="545" spans="2:6" ht="31.5">
      <c r="B545" s="726"/>
      <c r="C545" s="420" t="s">
        <v>841</v>
      </c>
      <c r="D545" s="729"/>
      <c r="E545" s="729"/>
      <c r="F545" s="89"/>
    </row>
    <row r="546" spans="2:6" ht="15.75">
      <c r="B546" s="726"/>
      <c r="C546" s="420" t="s">
        <v>842</v>
      </c>
      <c r="D546" s="729"/>
      <c r="E546" s="729"/>
      <c r="F546" s="89"/>
    </row>
    <row r="547" spans="2:6" ht="15.75">
      <c r="B547" s="726"/>
      <c r="C547" s="420" t="s">
        <v>843</v>
      </c>
      <c r="D547" s="729"/>
      <c r="E547" s="729"/>
      <c r="F547" s="89"/>
    </row>
    <row r="548" spans="2:6" ht="15.75">
      <c r="B548" s="726"/>
      <c r="C548" s="420" t="s">
        <v>844</v>
      </c>
      <c r="D548" s="729"/>
      <c r="E548" s="729"/>
      <c r="F548" s="89"/>
    </row>
    <row r="549" spans="2:6" ht="15.75">
      <c r="B549" s="726"/>
      <c r="C549" s="420" t="s">
        <v>845</v>
      </c>
      <c r="D549" s="729"/>
      <c r="E549" s="729"/>
      <c r="F549" s="89"/>
    </row>
    <row r="550" spans="2:6" ht="15.75">
      <c r="B550" s="726"/>
      <c r="C550" s="420" t="s">
        <v>846</v>
      </c>
      <c r="D550" s="729"/>
      <c r="E550" s="729"/>
      <c r="F550" s="89"/>
    </row>
    <row r="551" spans="2:6" ht="15.75">
      <c r="B551" s="726"/>
      <c r="C551" s="420" t="s">
        <v>847</v>
      </c>
      <c r="D551" s="729"/>
      <c r="E551" s="729"/>
      <c r="F551" s="89"/>
    </row>
    <row r="552" spans="2:6" ht="15.75">
      <c r="B552" s="726"/>
      <c r="C552" s="420" t="s">
        <v>848</v>
      </c>
      <c r="D552" s="729"/>
      <c r="E552" s="729"/>
      <c r="F552" s="89"/>
    </row>
    <row r="553" spans="2:6" ht="15.75">
      <c r="B553" s="726"/>
      <c r="C553" s="420" t="s">
        <v>849</v>
      </c>
      <c r="D553" s="729"/>
      <c r="E553" s="729"/>
      <c r="F553" s="89"/>
    </row>
    <row r="554" spans="2:6" ht="47.25">
      <c r="B554" s="726"/>
      <c r="C554" s="420" t="s">
        <v>850</v>
      </c>
      <c r="D554" s="729"/>
      <c r="E554" s="729"/>
      <c r="F554" s="89"/>
    </row>
    <row r="555" spans="2:6" ht="15.75">
      <c r="B555" s="726"/>
      <c r="C555" s="420" t="s">
        <v>851</v>
      </c>
      <c r="D555" s="729"/>
      <c r="E555" s="729"/>
      <c r="F555" s="89"/>
    </row>
    <row r="556" spans="2:6" ht="15.75">
      <c r="B556" s="726"/>
      <c r="C556" s="420" t="s">
        <v>852</v>
      </c>
      <c r="D556" s="729"/>
      <c r="E556" s="729"/>
      <c r="F556" s="89"/>
    </row>
    <row r="557" spans="2:6" ht="15.75">
      <c r="B557" s="726"/>
      <c r="C557" s="420" t="s">
        <v>853</v>
      </c>
      <c r="D557" s="729"/>
      <c r="E557" s="729"/>
      <c r="F557" s="89"/>
    </row>
    <row r="558" spans="2:6" ht="15.75">
      <c r="B558" s="726"/>
      <c r="C558" s="420" t="s">
        <v>854</v>
      </c>
      <c r="D558" s="729"/>
      <c r="E558" s="729"/>
      <c r="F558" s="89"/>
    </row>
    <row r="559" spans="2:6" ht="15.75">
      <c r="B559" s="726"/>
      <c r="C559" s="420" t="s">
        <v>855</v>
      </c>
      <c r="D559" s="729"/>
      <c r="E559" s="729"/>
      <c r="F559" s="89"/>
    </row>
    <row r="560" spans="2:6" ht="15.75">
      <c r="B560" s="726"/>
      <c r="C560" s="420" t="s">
        <v>851</v>
      </c>
      <c r="D560" s="729"/>
      <c r="E560" s="729"/>
      <c r="F560" s="89"/>
    </row>
    <row r="561" spans="2:6" ht="15.75">
      <c r="B561" s="726"/>
      <c r="C561" s="420" t="s">
        <v>852</v>
      </c>
      <c r="D561" s="729"/>
      <c r="E561" s="729"/>
      <c r="F561" s="89"/>
    </row>
    <row r="562" spans="2:6" ht="15.75">
      <c r="B562" s="726"/>
      <c r="C562" s="420" t="s">
        <v>856</v>
      </c>
      <c r="D562" s="729"/>
      <c r="E562" s="729"/>
      <c r="F562" s="89"/>
    </row>
    <row r="563" spans="2:6" ht="15.75">
      <c r="B563" s="726"/>
      <c r="C563" s="420" t="s">
        <v>857</v>
      </c>
      <c r="D563" s="729"/>
      <c r="E563" s="729"/>
      <c r="F563" s="89"/>
    </row>
    <row r="564" spans="2:6" ht="15.75">
      <c r="B564" s="726"/>
      <c r="C564" s="420" t="s">
        <v>858</v>
      </c>
      <c r="D564" s="729"/>
      <c r="E564" s="729"/>
      <c r="F564" s="89"/>
    </row>
    <row r="565" spans="2:6" ht="15.75">
      <c r="B565" s="726"/>
      <c r="C565" s="420" t="s">
        <v>859</v>
      </c>
      <c r="D565" s="729"/>
      <c r="E565" s="729"/>
      <c r="F565" s="89"/>
    </row>
    <row r="566" spans="2:6" ht="15.75">
      <c r="B566" s="726"/>
      <c r="C566" s="420" t="s">
        <v>860</v>
      </c>
      <c r="D566" s="729"/>
      <c r="E566" s="729"/>
      <c r="F566" s="89"/>
    </row>
    <row r="567" spans="2:6" ht="15.75">
      <c r="B567" s="726"/>
      <c r="C567" s="420" t="s">
        <v>861</v>
      </c>
      <c r="D567" s="729"/>
      <c r="E567" s="729"/>
      <c r="F567" s="89"/>
    </row>
    <row r="568" spans="2:6" ht="15.75">
      <c r="B568" s="726"/>
      <c r="C568" s="420" t="s">
        <v>862</v>
      </c>
      <c r="D568" s="729"/>
      <c r="E568" s="729"/>
      <c r="F568" s="89"/>
    </row>
    <row r="569" spans="2:6" ht="15.75">
      <c r="B569" s="726"/>
      <c r="C569" s="420" t="s">
        <v>863</v>
      </c>
      <c r="D569" s="729"/>
      <c r="E569" s="729"/>
      <c r="F569" s="89"/>
    </row>
    <row r="570" spans="2:6" ht="15.75">
      <c r="B570" s="726"/>
      <c r="C570" s="420" t="s">
        <v>864</v>
      </c>
      <c r="D570" s="729"/>
      <c r="E570" s="729"/>
      <c r="F570" s="89"/>
    </row>
    <row r="571" spans="2:6" ht="15.75">
      <c r="B571" s="726"/>
      <c r="C571" s="420" t="s">
        <v>865</v>
      </c>
      <c r="D571" s="729"/>
      <c r="E571" s="729"/>
      <c r="F571" s="89"/>
    </row>
    <row r="572" spans="2:6" ht="15.75">
      <c r="B572" s="726"/>
      <c r="C572" s="420" t="s">
        <v>866</v>
      </c>
      <c r="D572" s="729"/>
      <c r="E572" s="729"/>
      <c r="F572" s="89"/>
    </row>
    <row r="573" spans="2:6" ht="15.75">
      <c r="B573" s="726"/>
      <c r="C573" s="420" t="s">
        <v>867</v>
      </c>
      <c r="D573" s="729"/>
      <c r="E573" s="729"/>
      <c r="F573" s="89"/>
    </row>
    <row r="574" spans="2:6" ht="15.75">
      <c r="B574" s="726"/>
      <c r="C574" s="420" t="s">
        <v>868</v>
      </c>
      <c r="D574" s="729"/>
      <c r="E574" s="729"/>
      <c r="F574" s="89"/>
    </row>
    <row r="575" spans="2:6" ht="15.75">
      <c r="B575" s="726"/>
      <c r="C575" s="420" t="s">
        <v>869</v>
      </c>
      <c r="D575" s="729"/>
      <c r="E575" s="729"/>
      <c r="F575" s="89"/>
    </row>
    <row r="576" spans="2:6" ht="15.75">
      <c r="B576" s="726"/>
      <c r="C576" s="420" t="s">
        <v>870</v>
      </c>
      <c r="D576" s="729"/>
      <c r="E576" s="729"/>
      <c r="F576" s="89"/>
    </row>
    <row r="577" spans="2:6" ht="15.75">
      <c r="B577" s="726"/>
      <c r="C577" s="420" t="s">
        <v>760</v>
      </c>
      <c r="D577" s="729"/>
      <c r="E577" s="729"/>
      <c r="F577" s="89"/>
    </row>
    <row r="578" spans="2:6" ht="15.75">
      <c r="B578" s="726"/>
      <c r="C578" s="420" t="s">
        <v>871</v>
      </c>
      <c r="D578" s="729"/>
      <c r="E578" s="729"/>
      <c r="F578" s="89"/>
    </row>
    <row r="579" spans="2:6" ht="15.75">
      <c r="B579" s="726"/>
      <c r="C579" s="420" t="s">
        <v>872</v>
      </c>
      <c r="D579" s="729"/>
      <c r="E579" s="729"/>
      <c r="F579" s="89"/>
    </row>
    <row r="580" spans="2:6" ht="15.75">
      <c r="B580" s="726"/>
      <c r="C580" s="420" t="s">
        <v>873</v>
      </c>
      <c r="D580" s="729"/>
      <c r="E580" s="729"/>
      <c r="F580" s="89"/>
    </row>
    <row r="581" spans="2:6" ht="15.75">
      <c r="B581" s="726"/>
      <c r="C581" s="420" t="s">
        <v>874</v>
      </c>
      <c r="D581" s="729"/>
      <c r="E581" s="729"/>
      <c r="F581" s="89"/>
    </row>
    <row r="582" spans="2:6" ht="15.75">
      <c r="B582" s="726"/>
      <c r="C582" s="420" t="s">
        <v>875</v>
      </c>
      <c r="D582" s="729"/>
      <c r="E582" s="729"/>
      <c r="F582" s="89"/>
    </row>
    <row r="583" spans="2:6" ht="15.75">
      <c r="B583" s="726"/>
      <c r="C583" s="420" t="s">
        <v>876</v>
      </c>
      <c r="D583" s="729"/>
      <c r="E583" s="729"/>
      <c r="F583" s="89"/>
    </row>
    <row r="584" spans="2:6" ht="15.75">
      <c r="B584" s="726"/>
      <c r="C584" s="420" t="s">
        <v>877</v>
      </c>
      <c r="D584" s="729"/>
      <c r="E584" s="729"/>
      <c r="F584" s="89"/>
    </row>
    <row r="585" spans="2:6" ht="15.75">
      <c r="B585" s="726"/>
      <c r="C585" s="420" t="s">
        <v>878</v>
      </c>
      <c r="D585" s="729"/>
      <c r="E585" s="729"/>
      <c r="F585" s="89"/>
    </row>
    <row r="586" spans="2:6" ht="15.75">
      <c r="B586" s="726"/>
      <c r="C586" s="420" t="s">
        <v>879</v>
      </c>
      <c r="D586" s="729"/>
      <c r="E586" s="729"/>
      <c r="F586" s="89"/>
    </row>
    <row r="587" spans="2:6" ht="15.75">
      <c r="B587" s="726"/>
      <c r="C587" s="420" t="s">
        <v>880</v>
      </c>
      <c r="D587" s="729"/>
      <c r="E587" s="729"/>
      <c r="F587" s="89"/>
    </row>
    <row r="588" spans="2:6" ht="15.75">
      <c r="B588" s="726"/>
      <c r="C588" s="420" t="s">
        <v>881</v>
      </c>
      <c r="D588" s="729"/>
      <c r="E588" s="729"/>
      <c r="F588" s="89"/>
    </row>
    <row r="589" spans="2:6" ht="15.75">
      <c r="B589" s="726"/>
      <c r="C589" s="420" t="s">
        <v>882</v>
      </c>
      <c r="D589" s="729"/>
      <c r="E589" s="729"/>
      <c r="F589" s="89"/>
    </row>
    <row r="590" spans="2:6" ht="15.75">
      <c r="B590" s="726"/>
      <c r="C590" s="420" t="s">
        <v>883</v>
      </c>
      <c r="D590" s="729"/>
      <c r="E590" s="729"/>
      <c r="F590" s="89"/>
    </row>
    <row r="591" spans="2:6" ht="15.75">
      <c r="B591" s="726"/>
      <c r="C591" s="420" t="s">
        <v>884</v>
      </c>
      <c r="D591" s="729"/>
      <c r="E591" s="729"/>
      <c r="F591" s="89"/>
    </row>
    <row r="592" spans="2:6" ht="15.75">
      <c r="B592" s="726"/>
      <c r="C592" s="420" t="s">
        <v>885</v>
      </c>
      <c r="D592" s="729"/>
      <c r="E592" s="729"/>
      <c r="F592" s="89"/>
    </row>
    <row r="593" spans="2:6" ht="15.75">
      <c r="B593" s="726"/>
      <c r="C593" s="420" t="s">
        <v>886</v>
      </c>
      <c r="D593" s="729"/>
      <c r="E593" s="729"/>
      <c r="F593" s="89"/>
    </row>
    <row r="594" spans="2:6" ht="15.75">
      <c r="B594" s="726"/>
      <c r="C594" s="420" t="s">
        <v>887</v>
      </c>
      <c r="D594" s="729"/>
      <c r="E594" s="729"/>
      <c r="F594" s="89"/>
    </row>
    <row r="595" spans="2:6" ht="15.75">
      <c r="B595" s="726"/>
      <c r="C595" s="420" t="s">
        <v>888</v>
      </c>
      <c r="D595" s="729"/>
      <c r="E595" s="729"/>
      <c r="F595" s="89"/>
    </row>
    <row r="596" spans="2:6" ht="15.75">
      <c r="B596" s="726"/>
      <c r="C596" s="420" t="s">
        <v>889</v>
      </c>
      <c r="D596" s="729"/>
      <c r="E596" s="729"/>
      <c r="F596" s="89"/>
    </row>
    <row r="597" spans="2:6" ht="15.75">
      <c r="B597" s="726"/>
      <c r="C597" s="420" t="s">
        <v>890</v>
      </c>
      <c r="D597" s="729"/>
      <c r="E597" s="729"/>
      <c r="F597" s="89"/>
    </row>
    <row r="598" spans="2:6" ht="15.75">
      <c r="B598" s="726"/>
      <c r="C598" s="420" t="s">
        <v>891</v>
      </c>
      <c r="D598" s="729"/>
      <c r="E598" s="729"/>
      <c r="F598" s="89"/>
    </row>
    <row r="599" spans="2:6" ht="15.75">
      <c r="B599" s="726"/>
      <c r="C599" s="420" t="s">
        <v>892</v>
      </c>
      <c r="D599" s="729"/>
      <c r="E599" s="729"/>
      <c r="F599" s="89"/>
    </row>
    <row r="600" spans="2:6" ht="15.75">
      <c r="B600" s="726"/>
      <c r="C600" s="420" t="s">
        <v>893</v>
      </c>
      <c r="D600" s="729"/>
      <c r="E600" s="729"/>
      <c r="F600" s="89"/>
    </row>
    <row r="601" spans="2:6" ht="15.75">
      <c r="B601" s="726"/>
      <c r="C601" s="420" t="s">
        <v>894</v>
      </c>
      <c r="D601" s="729"/>
      <c r="E601" s="729"/>
      <c r="F601" s="89"/>
    </row>
    <row r="602" spans="2:6" ht="15.75">
      <c r="B602" s="726"/>
      <c r="C602" s="420" t="s">
        <v>895</v>
      </c>
      <c r="D602" s="729"/>
      <c r="E602" s="729"/>
      <c r="F602" s="89"/>
    </row>
    <row r="603" spans="2:6" ht="15.75">
      <c r="B603" s="726"/>
      <c r="C603" s="420" t="s">
        <v>896</v>
      </c>
      <c r="D603" s="729"/>
      <c r="E603" s="729"/>
      <c r="F603" s="89"/>
    </row>
    <row r="604" spans="2:6" ht="15.75">
      <c r="B604" s="726"/>
      <c r="C604" s="420" t="s">
        <v>897</v>
      </c>
      <c r="D604" s="729"/>
      <c r="E604" s="729"/>
      <c r="F604" s="89"/>
    </row>
    <row r="605" spans="2:6" ht="15.75">
      <c r="B605" s="726"/>
      <c r="C605" s="420" t="s">
        <v>898</v>
      </c>
      <c r="D605" s="729"/>
      <c r="E605" s="729"/>
      <c r="F605" s="89"/>
    </row>
    <row r="606" spans="2:6" ht="15.75">
      <c r="B606" s="726"/>
      <c r="C606" s="420" t="s">
        <v>899</v>
      </c>
      <c r="D606" s="729"/>
      <c r="E606" s="729"/>
      <c r="F606" s="89"/>
    </row>
    <row r="607" spans="2:6" ht="15.75">
      <c r="B607" s="726"/>
      <c r="C607" s="420" t="s">
        <v>900</v>
      </c>
      <c r="D607" s="729"/>
      <c r="E607" s="729"/>
      <c r="F607" s="89"/>
    </row>
    <row r="608" spans="2:6" ht="15.75">
      <c r="B608" s="726"/>
      <c r="C608" s="420" t="s">
        <v>901</v>
      </c>
      <c r="D608" s="729"/>
      <c r="E608" s="729"/>
      <c r="F608" s="89"/>
    </row>
    <row r="609" spans="2:6" ht="15.75">
      <c r="B609" s="726"/>
      <c r="C609" s="420" t="s">
        <v>876</v>
      </c>
      <c r="D609" s="729"/>
      <c r="E609" s="729"/>
      <c r="F609" s="89"/>
    </row>
    <row r="610" spans="2:6" ht="15.75">
      <c r="B610" s="726"/>
      <c r="C610" s="420" t="s">
        <v>902</v>
      </c>
      <c r="D610" s="729"/>
      <c r="E610" s="729"/>
      <c r="F610" s="89"/>
    </row>
    <row r="611" spans="2:6" ht="15.75">
      <c r="B611" s="726"/>
      <c r="C611" s="420" t="s">
        <v>903</v>
      </c>
      <c r="D611" s="729"/>
      <c r="E611" s="729"/>
      <c r="F611" s="89"/>
    </row>
    <row r="612" spans="2:6" ht="15.75">
      <c r="B612" s="726"/>
      <c r="C612" s="420" t="s">
        <v>904</v>
      </c>
      <c r="D612" s="729"/>
      <c r="E612" s="729"/>
      <c r="F612" s="89"/>
    </row>
    <row r="613" spans="2:6" ht="15.75">
      <c r="B613" s="726"/>
      <c r="C613" s="420" t="s">
        <v>905</v>
      </c>
      <c r="D613" s="729"/>
      <c r="E613" s="729"/>
      <c r="F613" s="89"/>
    </row>
    <row r="614" spans="2:6" ht="15.75">
      <c r="B614" s="726"/>
      <c r="C614" s="420" t="s">
        <v>906</v>
      </c>
      <c r="D614" s="729"/>
      <c r="E614" s="729"/>
      <c r="F614" s="89"/>
    </row>
    <row r="615" spans="2:6" ht="15.75">
      <c r="B615" s="726"/>
      <c r="C615" s="420" t="s">
        <v>907</v>
      </c>
      <c r="D615" s="729"/>
      <c r="E615" s="729"/>
      <c r="F615" s="89"/>
    </row>
    <row r="616" spans="2:6" ht="15.75">
      <c r="B616" s="726"/>
      <c r="C616" s="420" t="s">
        <v>908</v>
      </c>
      <c r="D616" s="729"/>
      <c r="E616" s="729"/>
      <c r="F616" s="89"/>
    </row>
    <row r="617" spans="2:6" ht="15.75">
      <c r="B617" s="726"/>
      <c r="C617" s="420" t="s">
        <v>909</v>
      </c>
      <c r="D617" s="729"/>
      <c r="E617" s="729"/>
      <c r="F617" s="89"/>
    </row>
    <row r="618" spans="2:6" ht="15.75">
      <c r="B618" s="726"/>
      <c r="C618" s="420" t="s">
        <v>910</v>
      </c>
      <c r="D618" s="729"/>
      <c r="E618" s="729"/>
      <c r="F618" s="89"/>
    </row>
    <row r="619" spans="2:6" ht="15.75">
      <c r="B619" s="726"/>
      <c r="C619" s="420" t="s">
        <v>911</v>
      </c>
      <c r="D619" s="729"/>
      <c r="E619" s="729"/>
      <c r="F619" s="89"/>
    </row>
    <row r="620" spans="2:6" ht="15.75">
      <c r="B620" s="726"/>
      <c r="C620" s="420" t="s">
        <v>906</v>
      </c>
      <c r="D620" s="729"/>
      <c r="E620" s="729"/>
      <c r="F620" s="89"/>
    </row>
    <row r="621" spans="2:6" ht="15.75">
      <c r="B621" s="726"/>
      <c r="C621" s="420" t="s">
        <v>912</v>
      </c>
      <c r="D621" s="729"/>
      <c r="E621" s="729"/>
      <c r="F621" s="89"/>
    </row>
    <row r="622" spans="2:6" ht="15.75">
      <c r="B622" s="726"/>
      <c r="C622" s="420" t="s">
        <v>913</v>
      </c>
      <c r="D622" s="729"/>
      <c r="E622" s="729"/>
      <c r="F622" s="89"/>
    </row>
    <row r="623" spans="2:6" ht="15.75">
      <c r="B623" s="726"/>
      <c r="C623" s="420" t="s">
        <v>914</v>
      </c>
      <c r="D623" s="729"/>
      <c r="E623" s="729"/>
      <c r="F623" s="89"/>
    </row>
    <row r="624" spans="2:6" ht="15.75">
      <c r="B624" s="726"/>
      <c r="C624" s="420" t="s">
        <v>915</v>
      </c>
      <c r="D624" s="729"/>
      <c r="E624" s="729"/>
      <c r="F624" s="89"/>
    </row>
    <row r="625" spans="2:6" ht="15.75">
      <c r="B625" s="727"/>
      <c r="C625" s="420" t="s">
        <v>916</v>
      </c>
      <c r="D625" s="730"/>
      <c r="E625" s="730"/>
      <c r="F625" s="89"/>
    </row>
    <row r="626" spans="2:6" ht="15.75">
      <c r="B626" s="731" t="s">
        <v>917</v>
      </c>
      <c r="C626" s="252" t="s">
        <v>918</v>
      </c>
      <c r="D626" s="231"/>
      <c r="E626" s="231"/>
      <c r="F626" s="89"/>
    </row>
    <row r="627" spans="2:6" ht="15.75">
      <c r="B627" s="484"/>
      <c r="C627" s="421" t="s">
        <v>733</v>
      </c>
      <c r="D627" s="732">
        <v>1</v>
      </c>
      <c r="E627" s="732">
        <v>3000</v>
      </c>
      <c r="F627" s="422"/>
    </row>
    <row r="628" spans="2:6" ht="31.5">
      <c r="B628" s="484"/>
      <c r="C628" s="421" t="s">
        <v>919</v>
      </c>
      <c r="D628" s="658"/>
      <c r="E628" s="658"/>
      <c r="F628" s="422"/>
    </row>
    <row r="629" spans="2:6" ht="15.75">
      <c r="B629" s="484"/>
      <c r="C629" s="421" t="s">
        <v>920</v>
      </c>
      <c r="D629" s="658"/>
      <c r="E629" s="658"/>
      <c r="F629" s="422"/>
    </row>
    <row r="630" spans="2:6" ht="15.75">
      <c r="B630" s="484"/>
      <c r="C630" s="421" t="s">
        <v>921</v>
      </c>
      <c r="D630" s="658"/>
      <c r="E630" s="658"/>
      <c r="F630" s="422"/>
    </row>
    <row r="631" spans="2:6" ht="15.75">
      <c r="B631" s="484"/>
      <c r="C631" s="421" t="s">
        <v>922</v>
      </c>
      <c r="D631" s="658"/>
      <c r="E631" s="658"/>
      <c r="F631" s="422"/>
    </row>
    <row r="632" spans="2:6" ht="15.75">
      <c r="B632" s="484"/>
      <c r="C632" s="421" t="s">
        <v>923</v>
      </c>
      <c r="D632" s="658"/>
      <c r="E632" s="658"/>
      <c r="F632" s="422"/>
    </row>
    <row r="633" spans="2:6" ht="15.75">
      <c r="B633" s="484"/>
      <c r="C633" s="421" t="s">
        <v>814</v>
      </c>
      <c r="D633" s="659"/>
      <c r="E633" s="659"/>
      <c r="F633" s="422"/>
    </row>
    <row r="634" ht="15.75">
      <c r="C634" s="423"/>
    </row>
    <row r="635" ht="15.75">
      <c r="C635" s="423"/>
    </row>
    <row r="636" ht="15.75">
      <c r="C636" s="423"/>
    </row>
    <row r="637" ht="15.75">
      <c r="C637" s="423"/>
    </row>
    <row r="638" ht="15.75">
      <c r="C638" s="423"/>
    </row>
    <row r="639" spans="3:5" ht="12.75">
      <c r="C639" s="733" t="s">
        <v>924</v>
      </c>
      <c r="D639" s="734"/>
      <c r="E639" s="735"/>
    </row>
    <row r="640" ht="15.75">
      <c r="C640" s="423"/>
    </row>
    <row r="641" ht="15.75">
      <c r="C641" s="423"/>
    </row>
    <row r="642" spans="2:5" ht="16.5" thickBot="1">
      <c r="B642" s="424"/>
      <c r="C642" s="425" t="s">
        <v>925</v>
      </c>
      <c r="D642" s="426" t="s">
        <v>926</v>
      </c>
      <c r="E642" s="426" t="s">
        <v>927</v>
      </c>
    </row>
    <row r="643" spans="2:5" ht="15.75" thickBot="1">
      <c r="B643" s="715" t="s">
        <v>406</v>
      </c>
      <c r="C643" s="427" t="s">
        <v>928</v>
      </c>
      <c r="D643" s="428">
        <v>1</v>
      </c>
      <c r="E643" s="428">
        <v>8000</v>
      </c>
    </row>
    <row r="644" spans="2:5" ht="15.75" thickBot="1">
      <c r="B644" s="736"/>
      <c r="C644" s="429" t="s">
        <v>929</v>
      </c>
      <c r="D644" s="430">
        <v>1</v>
      </c>
      <c r="E644" s="430">
        <v>7600</v>
      </c>
    </row>
    <row r="645" spans="2:5" ht="15.75" thickBot="1">
      <c r="B645" s="736"/>
      <c r="C645" s="431" t="s">
        <v>930</v>
      </c>
      <c r="D645" s="432">
        <v>1</v>
      </c>
      <c r="E645" s="432">
        <v>7000</v>
      </c>
    </row>
    <row r="646" spans="2:5" ht="12.75">
      <c r="B646" s="736"/>
      <c r="C646" s="737" t="s">
        <v>931</v>
      </c>
      <c r="D646" s="740">
        <v>1</v>
      </c>
      <c r="E646" s="740">
        <v>6400</v>
      </c>
    </row>
    <row r="647" spans="2:5" ht="12.75">
      <c r="B647" s="736"/>
      <c r="C647" s="738"/>
      <c r="D647" s="741"/>
      <c r="E647" s="741"/>
    </row>
    <row r="648" spans="2:5" ht="12.75">
      <c r="B648" s="736"/>
      <c r="C648" s="738"/>
      <c r="D648" s="741"/>
      <c r="E648" s="741"/>
    </row>
    <row r="649" spans="2:5" ht="12.75">
      <c r="B649" s="736"/>
      <c r="C649" s="738"/>
      <c r="D649" s="741"/>
      <c r="E649" s="741"/>
    </row>
    <row r="650" spans="2:5" ht="12.75">
      <c r="B650" s="736"/>
      <c r="C650" s="738"/>
      <c r="D650" s="741"/>
      <c r="E650" s="741"/>
    </row>
    <row r="651" spans="2:5" ht="12.75">
      <c r="B651" s="736"/>
      <c r="C651" s="738"/>
      <c r="D651" s="741"/>
      <c r="E651" s="741"/>
    </row>
    <row r="652" spans="2:5" ht="13.5" thickBot="1">
      <c r="B652" s="736"/>
      <c r="C652" s="739"/>
      <c r="D652" s="742"/>
      <c r="E652" s="742"/>
    </row>
    <row r="653" spans="2:5" ht="12.75">
      <c r="B653" s="736"/>
      <c r="C653" s="743" t="s">
        <v>932</v>
      </c>
      <c r="D653" s="745">
        <v>1</v>
      </c>
      <c r="E653" s="745">
        <v>4800</v>
      </c>
    </row>
    <row r="654" spans="2:5" ht="13.5" thickBot="1">
      <c r="B654" s="736"/>
      <c r="C654" s="744"/>
      <c r="D654" s="746"/>
      <c r="E654" s="746"/>
    </row>
    <row r="655" spans="2:5" ht="12.75">
      <c r="B655" s="736"/>
      <c r="C655" s="747" t="s">
        <v>933</v>
      </c>
      <c r="D655" s="750">
        <v>1</v>
      </c>
      <c r="E655" s="750">
        <v>3600</v>
      </c>
    </row>
    <row r="656" spans="2:5" ht="12.75">
      <c r="B656" s="736"/>
      <c r="C656" s="748"/>
      <c r="D656" s="751"/>
      <c r="E656" s="751"/>
    </row>
    <row r="657" spans="2:5" ht="12.75">
      <c r="B657" s="736"/>
      <c r="C657" s="748"/>
      <c r="D657" s="751"/>
      <c r="E657" s="751"/>
    </row>
    <row r="658" spans="2:5" ht="13.5" thickBot="1">
      <c r="B658" s="736"/>
      <c r="C658" s="749"/>
      <c r="D658" s="752"/>
      <c r="E658" s="752"/>
    </row>
    <row r="659" spans="2:5" ht="12.75">
      <c r="B659" s="726"/>
      <c r="C659" s="753" t="s">
        <v>934</v>
      </c>
      <c r="D659" s="756">
        <v>1</v>
      </c>
      <c r="E659" s="756">
        <v>3000</v>
      </c>
    </row>
    <row r="660" spans="2:5" ht="12.75">
      <c r="B660" s="726"/>
      <c r="C660" s="754"/>
      <c r="D660" s="757"/>
      <c r="E660" s="757"/>
    </row>
    <row r="661" spans="2:5" ht="12.75">
      <c r="B661" s="726"/>
      <c r="C661" s="754"/>
      <c r="D661" s="757"/>
      <c r="E661" s="757"/>
    </row>
    <row r="662" spans="2:5" ht="13.5" thickBot="1">
      <c r="B662" s="726"/>
      <c r="C662" s="755"/>
      <c r="D662" s="757"/>
      <c r="E662" s="757"/>
    </row>
    <row r="663" spans="2:5" ht="15">
      <c r="B663" s="726"/>
      <c r="C663" s="758" t="s">
        <v>935</v>
      </c>
      <c r="D663" s="433">
        <v>1</v>
      </c>
      <c r="E663" s="433">
        <v>3600</v>
      </c>
    </row>
    <row r="664" spans="2:5" ht="15">
      <c r="B664" s="726"/>
      <c r="C664" s="759"/>
      <c r="D664" s="434">
        <v>2</v>
      </c>
      <c r="E664" s="434">
        <v>3000</v>
      </c>
    </row>
    <row r="665" spans="2:5" ht="15">
      <c r="B665" s="726"/>
      <c r="C665" s="759"/>
      <c r="D665" s="434">
        <v>3</v>
      </c>
      <c r="E665" s="434">
        <v>2200</v>
      </c>
    </row>
    <row r="666" spans="2:5" ht="15">
      <c r="B666" s="726"/>
      <c r="C666" s="759"/>
      <c r="D666" s="434">
        <v>4</v>
      </c>
      <c r="E666" s="434">
        <v>1600</v>
      </c>
    </row>
    <row r="667" spans="2:5" ht="15">
      <c r="B667" s="726"/>
      <c r="C667" s="759"/>
      <c r="D667" s="434">
        <v>5</v>
      </c>
      <c r="E667" s="434">
        <v>1300</v>
      </c>
    </row>
    <row r="668" spans="2:5" ht="15">
      <c r="B668" s="726"/>
      <c r="C668" s="759"/>
      <c r="D668" s="434">
        <v>6</v>
      </c>
      <c r="E668" s="434">
        <v>1150</v>
      </c>
    </row>
    <row r="669" spans="2:5" ht="15">
      <c r="B669" s="726"/>
      <c r="C669" s="759"/>
      <c r="D669" s="434">
        <v>7</v>
      </c>
      <c r="E669" s="434">
        <v>950</v>
      </c>
    </row>
    <row r="670" spans="2:5" ht="15.75" thickBot="1">
      <c r="B670" s="726"/>
      <c r="C670" s="760"/>
      <c r="D670" s="435">
        <v>8</v>
      </c>
      <c r="E670" s="435">
        <v>850</v>
      </c>
    </row>
    <row r="671" spans="2:5" ht="30.75" thickBot="1">
      <c r="B671" s="726"/>
      <c r="C671" s="436" t="s">
        <v>936</v>
      </c>
      <c r="D671" s="761"/>
      <c r="E671" s="762"/>
    </row>
    <row r="672" spans="2:5" ht="15">
      <c r="B672" s="726"/>
      <c r="C672" s="763" t="s">
        <v>937</v>
      </c>
      <c r="D672" s="437">
        <v>1</v>
      </c>
      <c r="E672" s="438">
        <v>2200</v>
      </c>
    </row>
    <row r="673" spans="2:5" ht="15">
      <c r="B673" s="726"/>
      <c r="C673" s="764"/>
      <c r="D673" s="439">
        <v>2</v>
      </c>
      <c r="E673" s="440">
        <v>1600</v>
      </c>
    </row>
    <row r="674" spans="2:5" ht="15">
      <c r="B674" s="726"/>
      <c r="C674" s="764"/>
      <c r="D674" s="439">
        <v>3</v>
      </c>
      <c r="E674" s="440">
        <v>1100</v>
      </c>
    </row>
    <row r="675" spans="2:5" ht="15.75" thickBot="1">
      <c r="B675" s="726"/>
      <c r="C675" s="765"/>
      <c r="D675" s="439">
        <v>4</v>
      </c>
      <c r="E675" s="440">
        <v>800</v>
      </c>
    </row>
    <row r="676" spans="2:5" ht="15">
      <c r="B676" s="726"/>
      <c r="C676" s="766" t="s">
        <v>938</v>
      </c>
      <c r="D676" s="441">
        <v>1</v>
      </c>
      <c r="E676" s="361">
        <v>1500</v>
      </c>
    </row>
    <row r="677" spans="2:5" ht="15">
      <c r="B677" s="726"/>
      <c r="C677" s="767"/>
      <c r="D677" s="293">
        <v>2</v>
      </c>
      <c r="E677" s="294">
        <v>1100</v>
      </c>
    </row>
    <row r="678" spans="2:5" ht="15">
      <c r="B678" s="726"/>
      <c r="C678" s="767"/>
      <c r="D678" s="293">
        <v>3</v>
      </c>
      <c r="E678" s="294">
        <v>800</v>
      </c>
    </row>
    <row r="679" spans="2:5" ht="15.75" thickBot="1">
      <c r="B679" s="727"/>
      <c r="C679" s="768"/>
      <c r="D679" s="295">
        <v>4</v>
      </c>
      <c r="E679" s="296">
        <v>650</v>
      </c>
    </row>
    <row r="680" spans="3:5" ht="12.75">
      <c r="C680" s="442"/>
      <c r="D680" s="442"/>
      <c r="E680" s="442"/>
    </row>
    <row r="681" spans="3:5" ht="16.5" thickBot="1">
      <c r="C681" s="443"/>
      <c r="D681" s="444"/>
      <c r="E681" s="444"/>
    </row>
    <row r="682" spans="2:5" ht="15">
      <c r="B682" s="720" t="s">
        <v>412</v>
      </c>
      <c r="C682" s="758" t="s">
        <v>939</v>
      </c>
      <c r="D682" s="433">
        <v>1</v>
      </c>
      <c r="E682" s="433">
        <v>3600</v>
      </c>
    </row>
    <row r="683" spans="2:5" ht="15">
      <c r="B683" s="769"/>
      <c r="C683" s="759"/>
      <c r="D683" s="434">
        <v>2</v>
      </c>
      <c r="E683" s="434">
        <v>3000</v>
      </c>
    </row>
    <row r="684" spans="2:5" ht="15">
      <c r="B684" s="769"/>
      <c r="C684" s="759"/>
      <c r="D684" s="434">
        <v>3</v>
      </c>
      <c r="E684" s="434">
        <v>2200</v>
      </c>
    </row>
    <row r="685" spans="2:5" ht="15">
      <c r="B685" s="769"/>
      <c r="C685" s="759"/>
      <c r="D685" s="434">
        <v>4</v>
      </c>
      <c r="E685" s="434">
        <v>1600</v>
      </c>
    </row>
    <row r="686" spans="2:5" ht="15">
      <c r="B686" s="769"/>
      <c r="C686" s="759"/>
      <c r="D686" s="434">
        <v>5</v>
      </c>
      <c r="E686" s="434">
        <v>1300</v>
      </c>
    </row>
    <row r="687" spans="2:5" ht="15">
      <c r="B687" s="769"/>
      <c r="C687" s="759"/>
      <c r="D687" s="434">
        <v>6</v>
      </c>
      <c r="E687" s="434">
        <v>1150</v>
      </c>
    </row>
    <row r="688" spans="2:5" ht="15">
      <c r="B688" s="769"/>
      <c r="C688" s="759"/>
      <c r="D688" s="434">
        <v>7</v>
      </c>
      <c r="E688" s="434">
        <v>950</v>
      </c>
    </row>
    <row r="689" spans="2:5" ht="15.75" thickBot="1">
      <c r="B689" s="769"/>
      <c r="C689" s="760"/>
      <c r="D689" s="434">
        <v>8</v>
      </c>
      <c r="E689" s="434">
        <v>850</v>
      </c>
    </row>
    <row r="690" spans="2:5" ht="15">
      <c r="B690" s="769"/>
      <c r="C690" s="770" t="s">
        <v>940</v>
      </c>
      <c r="D690" s="405">
        <v>1</v>
      </c>
      <c r="E690" s="405">
        <v>2200</v>
      </c>
    </row>
    <row r="691" spans="2:5" ht="15">
      <c r="B691" s="769"/>
      <c r="C691" s="771"/>
      <c r="D691" s="445">
        <v>2</v>
      </c>
      <c r="E691" s="445">
        <v>1600</v>
      </c>
    </row>
    <row r="692" spans="2:5" ht="15">
      <c r="B692" s="769"/>
      <c r="C692" s="771"/>
      <c r="D692" s="445">
        <v>3</v>
      </c>
      <c r="E692" s="445">
        <v>1500</v>
      </c>
    </row>
    <row r="693" spans="2:5" ht="15">
      <c r="B693" s="769"/>
      <c r="C693" s="771"/>
      <c r="D693" s="446">
        <v>4</v>
      </c>
      <c r="E693" s="446">
        <v>1100</v>
      </c>
    </row>
    <row r="694" spans="2:5" ht="12.75">
      <c r="B694" s="721"/>
      <c r="C694" s="772" t="s">
        <v>941</v>
      </c>
      <c r="D694" s="775">
        <v>1</v>
      </c>
      <c r="E694" s="775">
        <v>1500</v>
      </c>
    </row>
    <row r="695" spans="2:5" ht="12.75">
      <c r="B695" s="721"/>
      <c r="C695" s="773"/>
      <c r="D695" s="685"/>
      <c r="E695" s="685"/>
    </row>
    <row r="696" spans="2:5" ht="15">
      <c r="B696" s="721"/>
      <c r="C696" s="773"/>
      <c r="D696" s="439">
        <v>2</v>
      </c>
      <c r="E696" s="439">
        <v>1100</v>
      </c>
    </row>
    <row r="697" spans="2:5" ht="15">
      <c r="B697" s="721"/>
      <c r="C697" s="773"/>
      <c r="D697" s="439">
        <v>3</v>
      </c>
      <c r="E697" s="439">
        <v>800</v>
      </c>
    </row>
    <row r="698" spans="2:5" ht="15">
      <c r="B698" s="721"/>
      <c r="C698" s="774"/>
      <c r="D698" s="447">
        <v>4</v>
      </c>
      <c r="E698" s="447">
        <v>650</v>
      </c>
    </row>
    <row r="699" spans="3:5" ht="12.75">
      <c r="C699" s="444"/>
      <c r="D699" s="444"/>
      <c r="E699" s="444"/>
    </row>
    <row r="700" spans="3:5" ht="15.75">
      <c r="C700" s="443"/>
      <c r="D700" s="444"/>
      <c r="E700" s="444"/>
    </row>
    <row r="701" spans="3:5" ht="12.75">
      <c r="C701" s="444"/>
      <c r="D701" s="444"/>
      <c r="E701" s="444"/>
    </row>
    <row r="702" spans="2:5" ht="15">
      <c r="B702" s="715" t="s">
        <v>438</v>
      </c>
      <c r="C702" s="776" t="s">
        <v>942</v>
      </c>
      <c r="D702" s="448"/>
      <c r="E702" s="449"/>
    </row>
    <row r="703" spans="2:5" ht="15">
      <c r="B703" s="736"/>
      <c r="C703" s="777"/>
      <c r="D703" s="450">
        <v>1</v>
      </c>
      <c r="E703" s="434">
        <v>3600</v>
      </c>
    </row>
    <row r="704" spans="2:5" ht="15">
      <c r="B704" s="736"/>
      <c r="C704" s="777"/>
      <c r="D704" s="450">
        <v>2</v>
      </c>
      <c r="E704" s="434">
        <v>3000</v>
      </c>
    </row>
    <row r="705" spans="2:5" ht="15">
      <c r="B705" s="736"/>
      <c r="C705" s="777"/>
      <c r="D705" s="450">
        <v>3</v>
      </c>
      <c r="E705" s="434">
        <v>2200</v>
      </c>
    </row>
    <row r="706" spans="2:5" ht="15">
      <c r="B706" s="736"/>
      <c r="C706" s="777"/>
      <c r="D706" s="450">
        <v>4</v>
      </c>
      <c r="E706" s="434">
        <v>1600</v>
      </c>
    </row>
    <row r="707" spans="2:5" ht="15">
      <c r="B707" s="736"/>
      <c r="C707" s="777"/>
      <c r="D707" s="450">
        <v>5</v>
      </c>
      <c r="E707" s="434">
        <v>1300</v>
      </c>
    </row>
    <row r="708" spans="2:5" ht="15">
      <c r="B708" s="736"/>
      <c r="C708" s="777"/>
      <c r="D708" s="450">
        <v>6</v>
      </c>
      <c r="E708" s="434">
        <v>1150</v>
      </c>
    </row>
    <row r="709" spans="2:5" ht="15">
      <c r="B709" s="736"/>
      <c r="C709" s="777"/>
      <c r="D709" s="450">
        <v>7</v>
      </c>
      <c r="E709" s="434">
        <v>950</v>
      </c>
    </row>
    <row r="710" spans="2:5" ht="15">
      <c r="B710" s="736"/>
      <c r="C710" s="774"/>
      <c r="D710" s="451">
        <v>8</v>
      </c>
      <c r="E710" s="435">
        <v>850</v>
      </c>
    </row>
    <row r="711" spans="2:5" ht="12.75">
      <c r="B711" s="736"/>
      <c r="C711" s="452"/>
      <c r="D711" s="444"/>
      <c r="E711" s="444"/>
    </row>
    <row r="712" spans="2:5" ht="15">
      <c r="B712" s="736"/>
      <c r="C712" s="778" t="s">
        <v>943</v>
      </c>
      <c r="D712" s="405">
        <v>1</v>
      </c>
      <c r="E712" s="405">
        <v>3000</v>
      </c>
    </row>
    <row r="713" spans="2:5" ht="15">
      <c r="B713" s="736"/>
      <c r="C713" s="779"/>
      <c r="D713" s="445">
        <v>2</v>
      </c>
      <c r="E713" s="445">
        <v>2200</v>
      </c>
    </row>
    <row r="714" spans="2:5" ht="15">
      <c r="B714" s="736"/>
      <c r="C714" s="779"/>
      <c r="D714" s="445">
        <v>3</v>
      </c>
      <c r="E714" s="445">
        <v>1600</v>
      </c>
    </row>
    <row r="715" spans="2:5" ht="15">
      <c r="B715" s="736"/>
      <c r="C715" s="779"/>
      <c r="D715" s="445">
        <v>4</v>
      </c>
      <c r="E715" s="445">
        <v>1500</v>
      </c>
    </row>
    <row r="716" spans="2:5" ht="15">
      <c r="B716" s="736"/>
      <c r="C716" s="780"/>
      <c r="D716" s="445">
        <v>5</v>
      </c>
      <c r="E716" s="445">
        <v>1200</v>
      </c>
    </row>
    <row r="717" spans="2:5" ht="15">
      <c r="B717" s="736"/>
      <c r="C717" s="780"/>
      <c r="D717" s="445">
        <v>6</v>
      </c>
      <c r="E717" s="445">
        <v>1100</v>
      </c>
    </row>
    <row r="718" spans="2:5" ht="15">
      <c r="B718" s="726"/>
      <c r="C718" s="780"/>
      <c r="D718" s="445">
        <v>7</v>
      </c>
      <c r="E718" s="445">
        <v>900</v>
      </c>
    </row>
    <row r="719" spans="2:5" ht="15">
      <c r="B719" s="726"/>
      <c r="C719" s="774"/>
      <c r="D719" s="446">
        <v>8</v>
      </c>
      <c r="E719" s="446">
        <v>800</v>
      </c>
    </row>
    <row r="720" spans="2:5" ht="13.5" thickBot="1">
      <c r="B720" s="726"/>
      <c r="C720" s="444"/>
      <c r="D720" s="444"/>
      <c r="E720" s="444"/>
    </row>
    <row r="721" spans="2:5" ht="30.75" thickBot="1">
      <c r="B721" s="726"/>
      <c r="C721" s="436" t="s">
        <v>944</v>
      </c>
      <c r="D721" s="444"/>
      <c r="E721" s="444"/>
    </row>
    <row r="722" spans="2:5" ht="15">
      <c r="B722" s="685"/>
      <c r="C722" s="772" t="s">
        <v>945</v>
      </c>
      <c r="D722" s="437"/>
      <c r="E722" s="437"/>
    </row>
    <row r="723" spans="2:5" ht="15">
      <c r="B723" s="685"/>
      <c r="C723" s="773"/>
      <c r="D723" s="439">
        <v>1</v>
      </c>
      <c r="E723" s="439">
        <v>2200</v>
      </c>
    </row>
    <row r="724" spans="2:5" ht="15">
      <c r="B724" s="685"/>
      <c r="C724" s="773"/>
      <c r="D724" s="439">
        <v>2</v>
      </c>
      <c r="E724" s="439">
        <v>1600</v>
      </c>
    </row>
    <row r="725" spans="2:5" ht="15">
      <c r="B725" s="685"/>
      <c r="C725" s="773"/>
      <c r="D725" s="439">
        <v>3</v>
      </c>
      <c r="E725" s="439">
        <v>1100</v>
      </c>
    </row>
    <row r="726" spans="2:5" ht="15">
      <c r="B726" s="685"/>
      <c r="C726" s="780"/>
      <c r="D726" s="439">
        <v>4</v>
      </c>
      <c r="E726" s="439">
        <v>800</v>
      </c>
    </row>
    <row r="727" spans="2:5" ht="15">
      <c r="B727" s="685"/>
      <c r="C727" s="781" t="s">
        <v>946</v>
      </c>
      <c r="D727" s="361"/>
      <c r="E727" s="361"/>
    </row>
    <row r="728" spans="2:5" ht="15">
      <c r="B728" s="685"/>
      <c r="C728" s="782"/>
      <c r="D728" s="294">
        <v>1</v>
      </c>
      <c r="E728" s="294">
        <v>1500</v>
      </c>
    </row>
    <row r="729" spans="2:5" ht="15">
      <c r="B729" s="685"/>
      <c r="C729" s="782"/>
      <c r="D729" s="294">
        <v>2</v>
      </c>
      <c r="E729" s="294">
        <v>1100</v>
      </c>
    </row>
    <row r="730" spans="2:5" ht="15">
      <c r="B730" s="685"/>
      <c r="C730" s="782"/>
      <c r="D730" s="294">
        <v>3</v>
      </c>
      <c r="E730" s="294">
        <v>800</v>
      </c>
    </row>
    <row r="731" spans="2:5" ht="15">
      <c r="B731" s="719"/>
      <c r="C731" s="783"/>
      <c r="D731" s="296">
        <v>4</v>
      </c>
      <c r="E731" s="296">
        <v>650</v>
      </c>
    </row>
    <row r="732" spans="3:5" ht="12.75">
      <c r="C732" s="444"/>
      <c r="D732" s="444"/>
      <c r="E732" s="444"/>
    </row>
    <row r="733" spans="3:5" ht="15.75">
      <c r="C733" s="443"/>
      <c r="D733" s="444"/>
      <c r="E733" s="444"/>
    </row>
    <row r="734" spans="3:5" ht="12.75">
      <c r="C734" s="444"/>
      <c r="D734" s="444"/>
      <c r="E734" s="444"/>
    </row>
    <row r="735" spans="2:5" ht="15">
      <c r="B735" s="720" t="s">
        <v>453</v>
      </c>
      <c r="C735" s="453" t="s">
        <v>947</v>
      </c>
      <c r="D735" s="444"/>
      <c r="E735" s="444"/>
    </row>
    <row r="736" spans="2:5" ht="15">
      <c r="B736" s="484"/>
      <c r="C736" s="784" t="s">
        <v>454</v>
      </c>
      <c r="D736" s="433"/>
      <c r="E736" s="433"/>
    </row>
    <row r="737" spans="2:5" ht="15">
      <c r="B737" s="484"/>
      <c r="C737" s="759"/>
      <c r="D737" s="434">
        <v>1</v>
      </c>
      <c r="E737" s="434">
        <v>3000</v>
      </c>
    </row>
    <row r="738" spans="2:5" ht="15">
      <c r="B738" s="484"/>
      <c r="C738" s="759"/>
      <c r="D738" s="434">
        <v>2</v>
      </c>
      <c r="E738" s="434">
        <v>2200</v>
      </c>
    </row>
    <row r="739" spans="2:5" ht="15">
      <c r="B739" s="484"/>
      <c r="C739" s="759"/>
      <c r="D739" s="434">
        <v>3</v>
      </c>
      <c r="E739" s="434">
        <v>1600</v>
      </c>
    </row>
    <row r="740" spans="2:5" ht="15">
      <c r="B740" s="484"/>
      <c r="C740" s="759"/>
      <c r="D740" s="434">
        <v>4</v>
      </c>
      <c r="E740" s="434">
        <v>1100</v>
      </c>
    </row>
    <row r="741" spans="2:5" ht="15">
      <c r="B741" s="484"/>
      <c r="C741" s="759"/>
      <c r="D741" s="434">
        <v>5</v>
      </c>
      <c r="E741" s="434">
        <v>900</v>
      </c>
    </row>
    <row r="742" spans="2:5" ht="15">
      <c r="B742" s="484"/>
      <c r="C742" s="759"/>
      <c r="D742" s="434">
        <v>6</v>
      </c>
      <c r="E742" s="434">
        <v>800</v>
      </c>
    </row>
    <row r="743" spans="2:5" ht="15">
      <c r="B743" s="484"/>
      <c r="C743" s="759"/>
      <c r="D743" s="434">
        <v>7</v>
      </c>
      <c r="E743" s="434">
        <v>500</v>
      </c>
    </row>
    <row r="744" spans="2:5" ht="15">
      <c r="B744" s="484"/>
      <c r="C744" s="783"/>
      <c r="D744" s="435">
        <v>8</v>
      </c>
      <c r="E744" s="435">
        <v>450</v>
      </c>
    </row>
    <row r="746" ht="15.75">
      <c r="C746" s="423"/>
    </row>
    <row r="747" spans="2:6" ht="12.75">
      <c r="B747" s="785" t="s">
        <v>948</v>
      </c>
      <c r="C747" s="785"/>
      <c r="D747" s="785"/>
      <c r="E747" s="785"/>
      <c r="F747" s="786"/>
    </row>
    <row r="748" spans="2:6" ht="12.75">
      <c r="B748" s="785"/>
      <c r="C748" s="785"/>
      <c r="D748" s="785"/>
      <c r="E748" s="785"/>
      <c r="F748" s="786"/>
    </row>
    <row r="749" spans="3:5" ht="18.75">
      <c r="C749" s="787" t="s">
        <v>949</v>
      </c>
      <c r="D749" s="788"/>
      <c r="E749" s="789"/>
    </row>
    <row r="750" ht="15.75">
      <c r="C750" s="423"/>
    </row>
    <row r="751" spans="3:5" ht="15.75">
      <c r="C751" s="454" t="s">
        <v>950</v>
      </c>
      <c r="D751" s="455" t="s">
        <v>401</v>
      </c>
      <c r="E751" s="455" t="s">
        <v>402</v>
      </c>
    </row>
    <row r="752" spans="3:5" ht="15.75">
      <c r="C752" s="456" t="s">
        <v>951</v>
      </c>
      <c r="D752" s="457">
        <v>1</v>
      </c>
      <c r="E752" s="457">
        <v>9000</v>
      </c>
    </row>
    <row r="753" spans="3:5" ht="47.25">
      <c r="C753" s="458" t="s">
        <v>952</v>
      </c>
      <c r="D753" s="457">
        <v>1</v>
      </c>
      <c r="E753" s="457">
        <v>8400</v>
      </c>
    </row>
    <row r="754" spans="3:5" ht="15.75">
      <c r="C754" s="459" t="s">
        <v>953</v>
      </c>
      <c r="D754" s="457">
        <v>1</v>
      </c>
      <c r="E754" s="457">
        <v>8000</v>
      </c>
    </row>
    <row r="755" spans="3:5" ht="15.75">
      <c r="C755" s="456" t="s">
        <v>954</v>
      </c>
      <c r="D755" s="457">
        <v>1</v>
      </c>
      <c r="E755" s="457">
        <v>7600</v>
      </c>
    </row>
    <row r="756" spans="3:5" ht="15.75">
      <c r="C756" s="458" t="s">
        <v>955</v>
      </c>
      <c r="D756" s="457">
        <v>1</v>
      </c>
      <c r="E756" s="457">
        <v>7000</v>
      </c>
    </row>
    <row r="757" spans="3:5" ht="15.75">
      <c r="C757" s="459" t="s">
        <v>956</v>
      </c>
      <c r="D757" s="457">
        <v>1</v>
      </c>
      <c r="E757" s="457">
        <v>6400</v>
      </c>
    </row>
    <row r="758" spans="3:5" ht="15.75">
      <c r="C758" s="458" t="s">
        <v>957</v>
      </c>
      <c r="D758" s="457">
        <v>1</v>
      </c>
      <c r="E758" s="457">
        <v>5800</v>
      </c>
    </row>
    <row r="759" spans="3:5" ht="15.75">
      <c r="C759" s="456" t="s">
        <v>958</v>
      </c>
      <c r="D759" s="457">
        <v>1</v>
      </c>
      <c r="E759" s="457">
        <v>4800</v>
      </c>
    </row>
    <row r="760" spans="3:5" ht="15.75">
      <c r="C760" s="790" t="s">
        <v>959</v>
      </c>
      <c r="D760" s="457">
        <v>1</v>
      </c>
      <c r="E760" s="457">
        <v>3600</v>
      </c>
    </row>
    <row r="761" spans="3:5" ht="15.75">
      <c r="C761" s="791"/>
      <c r="D761" s="457">
        <v>2</v>
      </c>
      <c r="E761" s="457">
        <v>3000</v>
      </c>
    </row>
    <row r="762" spans="3:5" ht="15.75">
      <c r="C762" s="791"/>
      <c r="D762" s="457">
        <v>3</v>
      </c>
      <c r="E762" s="457">
        <v>2200</v>
      </c>
    </row>
    <row r="763" spans="3:5" ht="15.75">
      <c r="C763" s="791"/>
      <c r="D763" s="457">
        <v>4</v>
      </c>
      <c r="E763" s="457">
        <v>1600</v>
      </c>
    </row>
    <row r="764" spans="3:5" ht="15.75">
      <c r="C764" s="791"/>
      <c r="D764" s="457">
        <v>5</v>
      </c>
      <c r="E764" s="457">
        <v>1300</v>
      </c>
    </row>
    <row r="765" spans="3:5" ht="15.75">
      <c r="C765" s="791"/>
      <c r="D765" s="457">
        <v>6</v>
      </c>
      <c r="E765" s="457">
        <v>1150</v>
      </c>
    </row>
    <row r="766" spans="3:5" ht="15.75">
      <c r="C766" s="791"/>
      <c r="D766" s="457">
        <v>7</v>
      </c>
      <c r="E766" s="457">
        <v>950</v>
      </c>
    </row>
    <row r="767" spans="3:5" ht="15.75">
      <c r="C767" s="792"/>
      <c r="D767" s="457">
        <v>8</v>
      </c>
      <c r="E767" s="457">
        <v>850</v>
      </c>
    </row>
    <row r="770" spans="3:5" ht="18.75">
      <c r="C770" s="787" t="s">
        <v>960</v>
      </c>
      <c r="D770" s="788"/>
      <c r="E770" s="789"/>
    </row>
    <row r="771" spans="3:5" ht="15.75">
      <c r="C771" s="795" t="s">
        <v>961</v>
      </c>
      <c r="D771" s="460" t="s">
        <v>401</v>
      </c>
      <c r="E771" s="461" t="s">
        <v>402</v>
      </c>
    </row>
    <row r="772" spans="3:5" ht="15.75">
      <c r="C772" s="796"/>
      <c r="D772" s="457">
        <v>1</v>
      </c>
      <c r="E772" s="457">
        <v>3600</v>
      </c>
    </row>
    <row r="773" spans="3:5" ht="15.75">
      <c r="C773" s="796"/>
      <c r="D773" s="457">
        <v>2</v>
      </c>
      <c r="E773" s="457">
        <v>3000</v>
      </c>
    </row>
    <row r="774" spans="3:5" ht="15.75">
      <c r="C774" s="796"/>
      <c r="D774" s="457">
        <v>3</v>
      </c>
      <c r="E774" s="457">
        <v>2200</v>
      </c>
    </row>
    <row r="775" spans="3:5" ht="15.75">
      <c r="C775" s="796"/>
      <c r="D775" s="457">
        <v>4</v>
      </c>
      <c r="E775" s="457">
        <v>1600</v>
      </c>
    </row>
    <row r="776" spans="3:5" ht="15.75">
      <c r="C776" s="796"/>
      <c r="D776" s="457">
        <v>5</v>
      </c>
      <c r="E776" s="457">
        <v>1300</v>
      </c>
    </row>
    <row r="777" spans="3:5" ht="15.75">
      <c r="C777" s="796"/>
      <c r="D777" s="457">
        <v>6</v>
      </c>
      <c r="E777" s="457">
        <v>1150</v>
      </c>
    </row>
    <row r="778" spans="3:5" ht="15.75">
      <c r="C778" s="796"/>
      <c r="D778" s="457">
        <v>7</v>
      </c>
      <c r="E778" s="457">
        <v>950</v>
      </c>
    </row>
    <row r="779" spans="3:5" ht="15.75">
      <c r="C779" s="797"/>
      <c r="D779" s="457">
        <v>8</v>
      </c>
      <c r="E779" s="457">
        <v>850</v>
      </c>
    </row>
    <row r="784" spans="3:5" ht="18.75">
      <c r="C784" s="787" t="s">
        <v>962</v>
      </c>
      <c r="D784" s="788"/>
      <c r="E784" s="789"/>
    </row>
    <row r="785" ht="15.75">
      <c r="C785" s="423"/>
    </row>
    <row r="786" spans="3:5" ht="15.75">
      <c r="C786" s="462" t="s">
        <v>950</v>
      </c>
      <c r="D786" s="463" t="s">
        <v>401</v>
      </c>
      <c r="E786" s="463" t="s">
        <v>402</v>
      </c>
    </row>
    <row r="787" spans="3:5" ht="63">
      <c r="C787" s="464" t="s">
        <v>963</v>
      </c>
      <c r="D787" s="457">
        <v>1</v>
      </c>
      <c r="E787" s="465">
        <v>5800</v>
      </c>
    </row>
    <row r="788" spans="3:5" ht="47.25">
      <c r="C788" s="458" t="s">
        <v>964</v>
      </c>
      <c r="D788" s="457">
        <v>1</v>
      </c>
      <c r="E788" s="465">
        <v>4800</v>
      </c>
    </row>
    <row r="789" spans="3:5" ht="15.75">
      <c r="C789" s="798" t="s">
        <v>965</v>
      </c>
      <c r="D789" s="457">
        <v>1</v>
      </c>
      <c r="E789" s="465">
        <v>4000</v>
      </c>
    </row>
    <row r="790" spans="3:5" ht="15.75">
      <c r="C790" s="799"/>
      <c r="D790" s="457">
        <v>2</v>
      </c>
      <c r="E790" s="465">
        <v>3600</v>
      </c>
    </row>
    <row r="791" spans="3:5" ht="15.75">
      <c r="C791" s="799"/>
      <c r="D791" s="457">
        <v>3</v>
      </c>
      <c r="E791" s="465">
        <v>3000</v>
      </c>
    </row>
    <row r="792" spans="3:5" ht="15.75">
      <c r="C792" s="799"/>
      <c r="D792" s="457">
        <v>4</v>
      </c>
      <c r="E792" s="465">
        <v>2300</v>
      </c>
    </row>
    <row r="793" spans="3:5" ht="15.75">
      <c r="C793" s="799"/>
      <c r="D793" s="457">
        <v>5</v>
      </c>
      <c r="E793" s="465">
        <v>2200</v>
      </c>
    </row>
    <row r="794" spans="3:5" ht="15.75">
      <c r="C794" s="799"/>
      <c r="D794" s="457">
        <v>6</v>
      </c>
      <c r="E794" s="465">
        <v>1600</v>
      </c>
    </row>
    <row r="795" spans="3:5" ht="15.75">
      <c r="C795" s="799"/>
      <c r="D795" s="457">
        <v>7</v>
      </c>
      <c r="E795" s="465">
        <v>1500</v>
      </c>
    </row>
    <row r="796" spans="3:5" ht="15.75">
      <c r="C796" s="799"/>
      <c r="D796" s="457">
        <v>8</v>
      </c>
      <c r="E796" s="465">
        <v>1300</v>
      </c>
    </row>
    <row r="797" spans="3:5" ht="15.75">
      <c r="C797" s="800"/>
      <c r="D797" s="457">
        <v>9</v>
      </c>
      <c r="E797" s="465">
        <v>1150</v>
      </c>
    </row>
    <row r="800" spans="3:5" ht="12.75">
      <c r="C800" s="785" t="s">
        <v>966</v>
      </c>
      <c r="D800" s="785"/>
      <c r="E800" s="785"/>
    </row>
    <row r="801" spans="3:5" ht="12.75">
      <c r="C801" s="785"/>
      <c r="D801" s="785"/>
      <c r="E801" s="785"/>
    </row>
    <row r="803" spans="3:4" ht="18.75">
      <c r="C803" s="466" t="s">
        <v>925</v>
      </c>
      <c r="D803" s="466" t="s">
        <v>402</v>
      </c>
    </row>
    <row r="804" spans="3:4" ht="12.75">
      <c r="C804" s="231"/>
      <c r="D804" s="231"/>
    </row>
    <row r="805" spans="3:4" ht="15">
      <c r="C805" s="467" t="s">
        <v>967</v>
      </c>
      <c r="D805" s="465">
        <v>8000</v>
      </c>
    </row>
    <row r="806" spans="3:4" ht="15">
      <c r="C806" s="468" t="s">
        <v>968</v>
      </c>
      <c r="D806" s="465">
        <v>7600</v>
      </c>
    </row>
    <row r="807" spans="3:4" ht="15.75">
      <c r="C807" s="469" t="s">
        <v>969</v>
      </c>
      <c r="D807" s="465">
        <v>7000</v>
      </c>
    </row>
    <row r="810" spans="3:5" ht="18.75">
      <c r="C810" s="470" t="s">
        <v>925</v>
      </c>
      <c r="D810" s="466" t="s">
        <v>401</v>
      </c>
      <c r="E810" s="466" t="s">
        <v>402</v>
      </c>
    </row>
    <row r="811" spans="3:5" ht="63">
      <c r="C811" s="471" t="s">
        <v>970</v>
      </c>
      <c r="D811" s="465">
        <v>1</v>
      </c>
      <c r="E811" s="465">
        <v>6400</v>
      </c>
    </row>
    <row r="812" spans="3:5" ht="15.75">
      <c r="C812" s="472" t="s">
        <v>971</v>
      </c>
      <c r="D812" s="465">
        <v>1</v>
      </c>
      <c r="E812" s="465">
        <v>5300</v>
      </c>
    </row>
    <row r="813" spans="3:5" ht="15.75">
      <c r="C813" s="473" t="s">
        <v>972</v>
      </c>
      <c r="D813" s="465" t="s">
        <v>973</v>
      </c>
      <c r="E813" s="465">
        <v>4800</v>
      </c>
    </row>
    <row r="814" spans="3:5" ht="15.75">
      <c r="C814" s="471" t="s">
        <v>974</v>
      </c>
      <c r="D814" s="465" t="s">
        <v>975</v>
      </c>
      <c r="E814" s="465">
        <v>3600</v>
      </c>
    </row>
    <row r="815" spans="3:5" ht="15">
      <c r="C815" s="801" t="s">
        <v>976</v>
      </c>
      <c r="D815" s="465">
        <v>1</v>
      </c>
      <c r="E815" s="465">
        <v>3600</v>
      </c>
    </row>
    <row r="816" spans="3:5" ht="15">
      <c r="C816" s="780"/>
      <c r="D816" s="465">
        <v>2</v>
      </c>
      <c r="E816" s="465">
        <v>2700</v>
      </c>
    </row>
    <row r="817" spans="3:5" ht="15">
      <c r="C817" s="774"/>
      <c r="D817" s="465" t="s">
        <v>977</v>
      </c>
      <c r="E817" s="465">
        <v>2300</v>
      </c>
    </row>
    <row r="821" spans="3:5" ht="12.75">
      <c r="C821" s="802" t="s">
        <v>978</v>
      </c>
      <c r="D821" s="802"/>
      <c r="E821" s="802"/>
    </row>
    <row r="822" spans="3:5" ht="12.75">
      <c r="C822" s="802"/>
      <c r="D822" s="802"/>
      <c r="E822" s="802"/>
    </row>
    <row r="824" spans="3:6" ht="18.75">
      <c r="C824" s="474" t="s">
        <v>925</v>
      </c>
      <c r="D824" s="475" t="s">
        <v>401</v>
      </c>
      <c r="E824" s="475" t="s">
        <v>402</v>
      </c>
      <c r="F824" s="476"/>
    </row>
    <row r="825" spans="3:5" ht="12.75">
      <c r="C825" s="477"/>
      <c r="D825" s="327"/>
      <c r="E825" s="327"/>
    </row>
    <row r="826" spans="3:5" ht="15.75">
      <c r="C826" s="473" t="s">
        <v>979</v>
      </c>
      <c r="D826" s="465">
        <v>1</v>
      </c>
      <c r="E826" s="465">
        <v>8000</v>
      </c>
    </row>
    <row r="827" spans="3:5" ht="15.75">
      <c r="C827" s="471" t="s">
        <v>980</v>
      </c>
      <c r="D827" s="465">
        <v>1</v>
      </c>
      <c r="E827" s="465">
        <v>8000</v>
      </c>
    </row>
    <row r="828" spans="3:5" ht="15.75">
      <c r="C828" s="472" t="s">
        <v>981</v>
      </c>
      <c r="D828" s="465">
        <v>1</v>
      </c>
      <c r="E828" s="465">
        <v>8000</v>
      </c>
    </row>
    <row r="829" spans="3:5" ht="15.75">
      <c r="C829" s="473" t="s">
        <v>982</v>
      </c>
      <c r="D829" s="465">
        <v>1</v>
      </c>
      <c r="E829" s="465">
        <v>8000</v>
      </c>
    </row>
    <row r="830" spans="3:5" ht="15.75">
      <c r="C830" s="473" t="s">
        <v>983</v>
      </c>
      <c r="D830" s="465">
        <v>1</v>
      </c>
      <c r="E830" s="465">
        <v>7600</v>
      </c>
    </row>
    <row r="831" spans="3:5" ht="15.75">
      <c r="C831" s="471" t="s">
        <v>984</v>
      </c>
      <c r="D831" s="465">
        <v>1</v>
      </c>
      <c r="E831" s="465">
        <v>7600</v>
      </c>
    </row>
    <row r="832" spans="3:5" ht="15.75">
      <c r="C832" s="472" t="s">
        <v>985</v>
      </c>
      <c r="D832" s="465">
        <v>1</v>
      </c>
      <c r="E832" s="465">
        <v>7600</v>
      </c>
    </row>
    <row r="833" spans="3:5" ht="47.25">
      <c r="C833" s="472" t="s">
        <v>986</v>
      </c>
      <c r="D833" s="465">
        <v>1</v>
      </c>
      <c r="E833" s="465">
        <v>7600</v>
      </c>
    </row>
    <row r="834" spans="3:5" ht="15.75">
      <c r="C834" s="472" t="s">
        <v>987</v>
      </c>
      <c r="D834" s="465">
        <v>1</v>
      </c>
      <c r="E834" s="465">
        <v>7600</v>
      </c>
    </row>
    <row r="835" spans="3:5" ht="60">
      <c r="C835" s="478" t="s">
        <v>988</v>
      </c>
      <c r="D835" s="465">
        <v>1</v>
      </c>
      <c r="E835" s="465">
        <v>6400</v>
      </c>
    </row>
    <row r="836" spans="3:5" ht="12.75">
      <c r="C836" s="479"/>
      <c r="D836" s="480"/>
      <c r="E836" s="480"/>
    </row>
    <row r="837" spans="3:5" ht="60">
      <c r="C837" s="481" t="s">
        <v>989</v>
      </c>
      <c r="D837" s="465">
        <v>1</v>
      </c>
      <c r="E837" s="465">
        <v>4800</v>
      </c>
    </row>
    <row r="838" spans="3:5" ht="12.75">
      <c r="C838" s="479"/>
      <c r="D838" s="480"/>
      <c r="E838" s="480"/>
    </row>
    <row r="839" spans="3:5" ht="15">
      <c r="C839" s="793" t="s">
        <v>990</v>
      </c>
      <c r="D839" s="465">
        <v>1</v>
      </c>
      <c r="E839" s="465">
        <v>4000</v>
      </c>
    </row>
    <row r="840" spans="3:5" ht="15">
      <c r="C840" s="794"/>
      <c r="D840" s="465">
        <v>2</v>
      </c>
      <c r="E840" s="465">
        <v>3600</v>
      </c>
    </row>
    <row r="841" spans="3:5" ht="15">
      <c r="C841" s="794"/>
      <c r="D841" s="465">
        <v>3</v>
      </c>
      <c r="E841" s="465">
        <v>3000</v>
      </c>
    </row>
    <row r="842" spans="3:5" ht="15">
      <c r="C842" s="794"/>
      <c r="D842" s="465">
        <v>4</v>
      </c>
      <c r="E842" s="465">
        <v>2300</v>
      </c>
    </row>
    <row r="843" spans="3:5" ht="15">
      <c r="C843" s="794"/>
      <c r="D843" s="465">
        <v>5</v>
      </c>
      <c r="E843" s="465">
        <v>2200</v>
      </c>
    </row>
    <row r="844" spans="3:5" ht="15">
      <c r="C844" s="794"/>
      <c r="D844" s="465">
        <v>6</v>
      </c>
      <c r="E844" s="465">
        <v>1600</v>
      </c>
    </row>
    <row r="845" spans="3:5" ht="15">
      <c r="C845" s="794"/>
      <c r="D845" s="465">
        <v>7</v>
      </c>
      <c r="E845" s="465">
        <v>1500</v>
      </c>
    </row>
    <row r="846" spans="3:5" ht="15">
      <c r="C846" s="794"/>
      <c r="D846" s="465">
        <v>8</v>
      </c>
      <c r="E846" s="465">
        <v>1300</v>
      </c>
    </row>
  </sheetData>
  <sheetProtection/>
  <mergeCells count="106">
    <mergeCell ref="C839:C846"/>
    <mergeCell ref="C771:C779"/>
    <mergeCell ref="C784:E784"/>
    <mergeCell ref="C789:C797"/>
    <mergeCell ref="C800:E801"/>
    <mergeCell ref="C815:C817"/>
    <mergeCell ref="C821:E822"/>
    <mergeCell ref="B735:B744"/>
    <mergeCell ref="C736:C744"/>
    <mergeCell ref="B747:F748"/>
    <mergeCell ref="C749:E749"/>
    <mergeCell ref="C760:C767"/>
    <mergeCell ref="C770:E770"/>
    <mergeCell ref="D694:D695"/>
    <mergeCell ref="E694:E695"/>
    <mergeCell ref="B702:B731"/>
    <mergeCell ref="C702:C710"/>
    <mergeCell ref="C712:C719"/>
    <mergeCell ref="C722:C726"/>
    <mergeCell ref="C727:C731"/>
    <mergeCell ref="C672:C675"/>
    <mergeCell ref="C676:C679"/>
    <mergeCell ref="B682:B698"/>
    <mergeCell ref="C682:C689"/>
    <mergeCell ref="C690:C693"/>
    <mergeCell ref="C694:C698"/>
    <mergeCell ref="E655:E658"/>
    <mergeCell ref="C659:C662"/>
    <mergeCell ref="D659:D662"/>
    <mergeCell ref="E659:E662"/>
    <mergeCell ref="C663:C670"/>
    <mergeCell ref="D671:E671"/>
    <mergeCell ref="C639:E639"/>
    <mergeCell ref="B643:B679"/>
    <mergeCell ref="C646:C652"/>
    <mergeCell ref="D646:D652"/>
    <mergeCell ref="E646:E652"/>
    <mergeCell ref="C653:C654"/>
    <mergeCell ref="D653:D654"/>
    <mergeCell ref="E653:E654"/>
    <mergeCell ref="C655:C658"/>
    <mergeCell ref="D655:D658"/>
    <mergeCell ref="B488:B625"/>
    <mergeCell ref="D489:D625"/>
    <mergeCell ref="E489:E625"/>
    <mergeCell ref="B626:B633"/>
    <mergeCell ref="D627:D633"/>
    <mergeCell ref="E627:E633"/>
    <mergeCell ref="B448:B452"/>
    <mergeCell ref="D449:D452"/>
    <mergeCell ref="E449:E452"/>
    <mergeCell ref="B453:B487"/>
    <mergeCell ref="D454:D487"/>
    <mergeCell ref="E454:E487"/>
    <mergeCell ref="B357:E358"/>
    <mergeCell ref="B360:B388"/>
    <mergeCell ref="D361:D386"/>
    <mergeCell ref="E361:E386"/>
    <mergeCell ref="C387:E388"/>
    <mergeCell ref="B389:B447"/>
    <mergeCell ref="D390:D447"/>
    <mergeCell ref="E390:E447"/>
    <mergeCell ref="E317:E320"/>
    <mergeCell ref="D322:D323"/>
    <mergeCell ref="E322:E323"/>
    <mergeCell ref="C325:C326"/>
    <mergeCell ref="B339:B355"/>
    <mergeCell ref="C346:C355"/>
    <mergeCell ref="B238:B268"/>
    <mergeCell ref="B269:B277"/>
    <mergeCell ref="B279:B287"/>
    <mergeCell ref="B289:B311"/>
    <mergeCell ref="B312:B338"/>
    <mergeCell ref="D317:D320"/>
    <mergeCell ref="B199:B237"/>
    <mergeCell ref="D200:D202"/>
    <mergeCell ref="E200:E202"/>
    <mergeCell ref="D211:D214"/>
    <mergeCell ref="E211:E214"/>
    <mergeCell ref="D221:D224"/>
    <mergeCell ref="E221:E224"/>
    <mergeCell ref="C229:C231"/>
    <mergeCell ref="D230:D231"/>
    <mergeCell ref="E230:E231"/>
    <mergeCell ref="D76:D96"/>
    <mergeCell ref="E76:E96"/>
    <mergeCell ref="D182:D186"/>
    <mergeCell ref="E182:E186"/>
    <mergeCell ref="D188:D189"/>
    <mergeCell ref="E188:E189"/>
    <mergeCell ref="E15:E24"/>
    <mergeCell ref="D26:D67"/>
    <mergeCell ref="E26:E67"/>
    <mergeCell ref="C68:E69"/>
    <mergeCell ref="D71:D74"/>
    <mergeCell ref="E71:E74"/>
    <mergeCell ref="B2:E2"/>
    <mergeCell ref="B3:E3"/>
    <mergeCell ref="B4:E4"/>
    <mergeCell ref="B6:B198"/>
    <mergeCell ref="C6:E6"/>
    <mergeCell ref="D8:D10"/>
    <mergeCell ref="E8:E10"/>
    <mergeCell ref="D12:D13"/>
    <mergeCell ref="E12:E13"/>
    <mergeCell ref="D15:D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F_s_M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MUSTAFA GÜÇ</dc:creator>
  <cp:keywords/>
  <dc:description/>
  <cp:lastModifiedBy>Raziye Turkeli</cp:lastModifiedBy>
  <cp:lastPrinted>2015-03-26T07:59:32Z</cp:lastPrinted>
  <dcterms:created xsi:type="dcterms:W3CDTF">2008-03-12T11:06:03Z</dcterms:created>
  <dcterms:modified xsi:type="dcterms:W3CDTF">2018-01-08T12:57:49Z</dcterms:modified>
  <cp:category/>
  <cp:version/>
  <cp:contentType/>
  <cp:contentStatus/>
</cp:coreProperties>
</file>