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mail.sakalli\Desktop\"/>
    </mc:Choice>
  </mc:AlternateContent>
  <xr:revisionPtr revIDLastSave="0" documentId="13_ncr:1_{C484ADE6-9CE2-411D-9D9D-179ECEA8859D}" xr6:coauthVersionLast="36" xr6:coauthVersionMax="36" xr10:uidLastSave="{00000000-0000-0000-0000-000000000000}"/>
  <bookViews>
    <workbookView xWindow="0" yWindow="0" windowWidth="24000" windowHeight="9540" xr2:uid="{00000000-000D-0000-FFFF-FFFF00000000}"/>
  </bookViews>
  <sheets>
    <sheet name="2022 Birim" sheetId="1" r:id="rId1"/>
  </sheets>
  <externalReferences>
    <externalReference r:id="rId2"/>
    <externalReference r:id="rId3"/>
  </externalReferences>
  <definedNames>
    <definedName name="ButceYil" localSheetId="0">[1]gelir!#REF!</definedName>
    <definedName name="ButceYil">[2]gelir!#REF!</definedName>
    <definedName name="rrr" localSheetId="0">[2]gelir!#REF!</definedName>
    <definedName name="rrr">[2]gelir!#REF!</definedName>
    <definedName name="_xlnm.Print_Area" localSheetId="0">'2022 Birim'!$B$3:$L$26</definedName>
  </definedNames>
  <calcPr calcId="191029"/>
</workbook>
</file>

<file path=xl/calcChain.xml><?xml version="1.0" encoding="utf-8"?>
<calcChain xmlns="http://schemas.openxmlformats.org/spreadsheetml/2006/main">
  <c r="J6" i="1" l="1"/>
  <c r="J23" i="1"/>
  <c r="I10" i="1" l="1"/>
  <c r="I19" i="1" l="1"/>
  <c r="J20" i="1" l="1"/>
  <c r="J26" i="1" s="1"/>
</calcChain>
</file>

<file path=xl/sharedStrings.xml><?xml version="1.0" encoding="utf-8"?>
<sst xmlns="http://schemas.openxmlformats.org/spreadsheetml/2006/main" count="94" uniqueCount="72">
  <si>
    <t>PROJE NO</t>
  </si>
  <si>
    <t>PROJE ADI</t>
  </si>
  <si>
    <t>KARAKTERİSTİĞİ</t>
  </si>
  <si>
    <t>BAŞLAMA / BİTİŞ TARİHİ</t>
  </si>
  <si>
    <t>TERTİBİ</t>
  </si>
  <si>
    <t>SORUMLU BİRİMLER</t>
  </si>
  <si>
    <t>Eğitim Sektörü</t>
  </si>
  <si>
    <t>Yapı İşleri Teknik Daire Bşk.</t>
  </si>
  <si>
    <t>Buro Mefrş.Alımı</t>
  </si>
  <si>
    <t>İdari ve Mali İşler Daire Bşk.</t>
  </si>
  <si>
    <t>Kütüphane Dökümantasyon Daire Başkanlığı</t>
  </si>
  <si>
    <t>GENEL TOPLAM</t>
  </si>
  <si>
    <t>Kampüs Altyapısı</t>
  </si>
  <si>
    <t>Muhtelif İşler</t>
  </si>
  <si>
    <t>Lisans Alımları</t>
  </si>
  <si>
    <t>Yayın Alımları</t>
  </si>
  <si>
    <t>Okul Mefrş.Alımı</t>
  </si>
  <si>
    <t>Büro Makinaları Alımı</t>
  </si>
  <si>
    <t>Bilgisayar Alımı</t>
  </si>
  <si>
    <t>İşyeri Makine Teç.Alımı</t>
  </si>
  <si>
    <t>Bilgi Yaz.Alımı</t>
  </si>
  <si>
    <t>Muhtelif Etüd Proje İşleri</t>
  </si>
  <si>
    <t>Etüt-Proje</t>
  </si>
  <si>
    <t>Restorasyon</t>
  </si>
  <si>
    <t>Tarihi Binaların Restorasyomu</t>
  </si>
  <si>
    <t>Kültür Sektörü</t>
  </si>
  <si>
    <t>Çeş.Ünitelerin Etüt Projesi</t>
  </si>
  <si>
    <t>Doğalgaz Dönüşümü, Elektrik hattı, Kampüs içi yo, Kanalizasyon hattı, Peyzaj, Su isale hattı, Telefon hattı</t>
  </si>
  <si>
    <t>Büyük Onarım</t>
  </si>
  <si>
    <t>Basılı Yayın Alımları ve Elektronik Yayın Alımlar</t>
  </si>
  <si>
    <t>PROJE TUTARI</t>
  </si>
  <si>
    <t>Menkul Malların Büyük Onarım Giderleri</t>
  </si>
  <si>
    <t>Derslik ve Merkezi Birimler</t>
  </si>
  <si>
    <t>2019 DAĞILIMI UYGUN GÖRÜLEN ÖDENEK</t>
  </si>
  <si>
    <t>ANKARA SOSYAL BİLİMLER ÜNİVERSİTESİ 2022 YILI YATIRIM TABLOSU</t>
  </si>
  <si>
    <t>Merkezi Derslik (5.000 m2)</t>
  </si>
  <si>
    <t>2022-2022</t>
  </si>
  <si>
    <t>2015-2023</t>
  </si>
  <si>
    <t>2018-2023</t>
  </si>
  <si>
    <t>2014-2023</t>
  </si>
  <si>
    <t>2014-2022</t>
  </si>
  <si>
    <t>Teknolojik Araştırma</t>
  </si>
  <si>
    <t>2022K12-1300</t>
  </si>
  <si>
    <t>2022-2023</t>
  </si>
  <si>
    <t>Makine Teçhizat-Teknolojik Araştırmalar</t>
  </si>
  <si>
    <t>56.210.782.19434-0505.0001-02-06.01.20.01</t>
  </si>
  <si>
    <t>62.239.765.11428-0505.0008-02-06.05.10.01</t>
  </si>
  <si>
    <t>62.239.765.11438-0505.0008-02-06.07.70.90</t>
  </si>
  <si>
    <t>62.239.765.11347-0505.0005-02-06.01.60.01</t>
  </si>
  <si>
    <t>62.239.756.11479-0505.0008-02-06.07.70.90</t>
  </si>
  <si>
    <t>62.239.756.11487-0505.0003-02-06.06.10.90</t>
  </si>
  <si>
    <t>62.239.756.11483-0505.0007-02-06.03.10.01</t>
  </si>
  <si>
    <t>62.239.756.11483-0505.0007-02-06.03.30.01</t>
  </si>
  <si>
    <t>62.239.756.11727-0505.0008-02-06.05.10.01</t>
  </si>
  <si>
    <t>62.239.756.11403-0505.0008-02-06.05.70.90</t>
  </si>
  <si>
    <t>62.239.756.11499-0505.0008-02-06.05.70.01</t>
  </si>
  <si>
    <t>62.239.756.11484-0505.0003-02-06.01.10.01</t>
  </si>
  <si>
    <t>62.239.756.11484-0505.0003-02-06.01.10.03</t>
  </si>
  <si>
    <t>62.239.756.11484-0505.0003-02-06.01.20.05</t>
  </si>
  <si>
    <t>62.239.756.11484-0505.0003-02-06.01.20.02</t>
  </si>
  <si>
    <t xml:space="preserve"> Bilgi İşlem Daire Başkanlığı</t>
  </si>
  <si>
    <t>Rektörlük Özael Kalem</t>
  </si>
  <si>
    <t>62.239.756.11484-0505.0003-02-06.01.20.01</t>
  </si>
  <si>
    <t>2022H03-186312</t>
  </si>
  <si>
    <t>2018H03-39101</t>
  </si>
  <si>
    <t>2015H03-2361</t>
  </si>
  <si>
    <t>2022H03-186306</t>
  </si>
  <si>
    <t>2022H03-186308</t>
  </si>
  <si>
    <t>2014H04-2026</t>
  </si>
  <si>
    <t>2014H04-2027</t>
  </si>
  <si>
    <t>2022 YATIRIM          ÖDENEĞİ</t>
  </si>
  <si>
    <t>Disiplinlerarası Araştırma Altyapısı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</si>
</sst>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4"/>
      <color theme="0"/>
      <name val="Calibri"/>
      <family val="2"/>
      <charset val="162"/>
      <scheme val="minor"/>
    </font>
    <font>
      <sz val="14"/>
      <color theme="0"/>
      <name val="Calibri"/>
      <family val="2"/>
      <charset val="162"/>
      <scheme val="minor"/>
    </font>
    <font>
      <b/>
      <i/>
      <sz val="14"/>
      <color theme="0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81E46"/>
        <bgColor indexed="64"/>
      </patternFill>
    </fill>
    <fill>
      <patternFill patternType="solid">
        <fgColor rgb="FFF9D1A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Font="1" applyAlignment="1">
      <alignment horizontal="left" vertical="center"/>
    </xf>
    <xf numFmtId="49" fontId="0" fillId="0" borderId="0" xfId="0" applyNumberFormat="1" applyFont="1" applyAlignment="1">
      <alignment horizontal="left" vertical="center"/>
    </xf>
    <xf numFmtId="3" fontId="6" fillId="4" borderId="10" xfId="0" applyNumberFormat="1" applyFont="1" applyFill="1" applyBorder="1" applyAlignment="1">
      <alignment horizontal="right" vertical="center" wrapText="1"/>
    </xf>
    <xf numFmtId="3" fontId="6" fillId="4" borderId="1" xfId="0" applyNumberFormat="1" applyFont="1" applyFill="1" applyBorder="1" applyAlignment="1">
      <alignment horizontal="right" vertical="center" wrapText="1"/>
    </xf>
    <xf numFmtId="3" fontId="6" fillId="4" borderId="7" xfId="0" applyNumberFormat="1" applyFont="1" applyFill="1" applyBorder="1" applyAlignment="1">
      <alignment horizontal="right" vertical="center" wrapText="1"/>
    </xf>
    <xf numFmtId="3" fontId="6" fillId="4" borderId="9" xfId="0" applyNumberFormat="1" applyFont="1" applyFill="1" applyBorder="1" applyAlignment="1">
      <alignment horizontal="right" vertical="center" wrapText="1"/>
    </xf>
    <xf numFmtId="3" fontId="6" fillId="4" borderId="17" xfId="0" applyNumberFormat="1" applyFont="1" applyFill="1" applyBorder="1" applyAlignment="1">
      <alignment horizontal="right" vertical="center" wrapText="1"/>
    </xf>
    <xf numFmtId="49" fontId="0" fillId="0" borderId="0" xfId="0" applyNumberFormat="1" applyFont="1" applyAlignment="1">
      <alignment horizontal="left" vertical="center"/>
    </xf>
    <xf numFmtId="3" fontId="6" fillId="4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2" fontId="6" fillId="4" borderId="7" xfId="0" applyNumberFormat="1" applyFont="1" applyFill="1" applyBorder="1" applyAlignment="1">
      <alignment horizontal="center" vertical="center" wrapText="1"/>
    </xf>
    <xf numFmtId="3" fontId="6" fillId="4" borderId="18" xfId="0" applyNumberFormat="1" applyFont="1" applyFill="1" applyBorder="1" applyAlignment="1">
      <alignment horizontal="center" vertical="center" wrapText="1"/>
    </xf>
    <xf numFmtId="2" fontId="6" fillId="4" borderId="9" xfId="0" applyNumberFormat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3" fontId="6" fillId="4" borderId="11" xfId="0" applyNumberFormat="1" applyFont="1" applyFill="1" applyBorder="1" applyAlignment="1">
      <alignment horizontal="center" vertical="center" wrapText="1"/>
    </xf>
    <xf numFmtId="3" fontId="6" fillId="4" borderId="13" xfId="0" applyNumberFormat="1" applyFont="1" applyFill="1" applyBorder="1" applyAlignment="1">
      <alignment horizontal="center" vertical="center" wrapText="1"/>
    </xf>
    <xf numFmtId="2" fontId="6" fillId="4" borderId="17" xfId="0" applyNumberFormat="1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2" fontId="8" fillId="3" borderId="24" xfId="0" applyNumberFormat="1" applyFont="1" applyFill="1" applyBorder="1" applyAlignment="1">
      <alignment horizontal="center" vertical="center" wrapText="1"/>
    </xf>
    <xf numFmtId="2" fontId="8" fillId="3" borderId="13" xfId="0" applyNumberFormat="1" applyFont="1" applyFill="1" applyBorder="1" applyAlignment="1">
      <alignment horizontal="center" vertical="center" wrapText="1"/>
    </xf>
    <xf numFmtId="2" fontId="3" fillId="2" borderId="13" xfId="0" applyNumberFormat="1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3" fontId="6" fillId="4" borderId="26" xfId="0" applyNumberFormat="1" applyFont="1" applyFill="1" applyBorder="1" applyAlignment="1">
      <alignment horizontal="center" vertical="center" wrapText="1"/>
    </xf>
    <xf numFmtId="3" fontId="6" fillId="4" borderId="27" xfId="0" applyNumberFormat="1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3" fontId="3" fillId="2" borderId="17" xfId="0" applyNumberFormat="1" applyFont="1" applyFill="1" applyBorder="1" applyAlignment="1">
      <alignment horizontal="center" vertical="center"/>
    </xf>
    <xf numFmtId="3" fontId="3" fillId="2" borderId="18" xfId="0" applyNumberFormat="1" applyFont="1" applyFill="1" applyBorder="1" applyAlignment="1">
      <alignment vertical="center"/>
    </xf>
    <xf numFmtId="0" fontId="5" fillId="2" borderId="2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2" fontId="6" fillId="4" borderId="1" xfId="0" applyNumberFormat="1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2" fontId="6" fillId="4" borderId="9" xfId="0" applyNumberFormat="1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left" vertical="center" wrapText="1"/>
    </xf>
    <xf numFmtId="2" fontId="6" fillId="4" borderId="7" xfId="0" applyNumberFormat="1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2" fontId="6" fillId="4" borderId="2" xfId="0" applyNumberFormat="1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vertical="center" wrapText="1"/>
    </xf>
    <xf numFmtId="2" fontId="6" fillId="4" borderId="2" xfId="0" applyNumberFormat="1" applyFont="1" applyFill="1" applyBorder="1" applyAlignment="1">
      <alignment horizontal="left" vertical="center" wrapText="1"/>
    </xf>
    <xf numFmtId="2" fontId="6" fillId="4" borderId="3" xfId="0" applyNumberFormat="1" applyFont="1" applyFill="1" applyBorder="1" applyAlignment="1">
      <alignment horizontal="left" vertical="center" wrapText="1"/>
    </xf>
    <xf numFmtId="2" fontId="6" fillId="4" borderId="17" xfId="0" applyNumberFormat="1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2" fontId="5" fillId="2" borderId="24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2" fontId="0" fillId="0" borderId="0" xfId="0" applyNumberFormat="1" applyBorder="1" applyAlignment="1">
      <alignment horizontal="left" vertical="center" wrapText="1"/>
    </xf>
    <xf numFmtId="49" fontId="0" fillId="0" borderId="0" xfId="0" applyNumberFormat="1" applyFont="1" applyAlignment="1">
      <alignment horizontal="left" vertical="center"/>
    </xf>
    <xf numFmtId="0" fontId="6" fillId="0" borderId="2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3" fontId="6" fillId="4" borderId="7" xfId="0" applyNumberFormat="1" applyFont="1" applyFill="1" applyBorder="1" applyAlignment="1">
      <alignment horizontal="center" vertical="center" wrapText="1"/>
    </xf>
    <xf numFmtId="3" fontId="6" fillId="4" borderId="8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3" fontId="6" fillId="4" borderId="9" xfId="0" applyNumberFormat="1" applyFont="1" applyFill="1" applyBorder="1" applyAlignment="1">
      <alignment horizontal="center" vertical="center" wrapText="1"/>
    </xf>
    <xf numFmtId="3" fontId="6" fillId="4" borderId="17" xfId="0" applyNumberFormat="1" applyFont="1" applyFill="1" applyBorder="1" applyAlignment="1">
      <alignment horizontal="center" vertical="center" wrapText="1"/>
    </xf>
    <xf numFmtId="3" fontId="6" fillId="4" borderId="10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9D1A9"/>
      <color rgb="FF781E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atih\Desktop\faaliyet%20raporu%202009%20son1\2009%20SGDB%20faaliyet%20raporu\2009%20SGDB%20faaliyet%20tablo%20grafikl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trateji.erdogan.edu.tr/Users/fatih/Desktop/faaliyet%20raporu%202009%20son1/2009%20SGDB%20faaliyet%20raporu/2009%20SGDB%20faaliyet%20tablo%20grafik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gdb fiziki koşullar"/>
      <sheetName val="sgdb personel"/>
      <sheetName val="bütçe uyg.sonuçları"/>
      <sheetName val="faaliyet sonuçları"/>
      <sheetName val="MİZAN"/>
      <sheetName val="gelir"/>
      <sheetName val="Sayfa1"/>
      <sheetName val="Sayfa2"/>
      <sheetName val="Sayfa3"/>
      <sheetName val="Sayfa4"/>
      <sheetName val="Sayfa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gdb fiziki koşullar"/>
      <sheetName val="sgdb personel"/>
      <sheetName val="bütçe uyg.sonuçları"/>
      <sheetName val="faaliyet sonuçları"/>
      <sheetName val="MİZAN"/>
      <sheetName val="gelir"/>
      <sheetName val="Sayfa1"/>
      <sheetName val="Sayfa2"/>
      <sheetName val="Sayfa3"/>
      <sheetName val="Sayfa4"/>
      <sheetName val="Sayfa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28"/>
  <sheetViews>
    <sheetView tabSelected="1" view="pageBreakPreview" topLeftCell="A4" zoomScale="70" zoomScaleNormal="70" zoomScaleSheetLayoutView="70" workbookViewId="0">
      <selection activeCell="J7" sqref="J7:J19"/>
    </sheetView>
  </sheetViews>
  <sheetFormatPr defaultColWidth="9.140625" defaultRowHeight="15" x14ac:dyDescent="0.25"/>
  <cols>
    <col min="1" max="1" width="3.5703125" style="1" customWidth="1"/>
    <col min="2" max="2" width="21.5703125" style="1" customWidth="1"/>
    <col min="3" max="3" width="9.140625" style="1"/>
    <col min="4" max="4" width="22.28515625" style="1" customWidth="1"/>
    <col min="5" max="5" width="9.140625" style="1"/>
    <col min="6" max="6" width="27" style="1" customWidth="1"/>
    <col min="7" max="7" width="19" style="1" customWidth="1"/>
    <col min="8" max="9" width="34.7109375" style="1" customWidth="1"/>
    <col min="10" max="10" width="23.140625" style="1" customWidth="1"/>
    <col min="11" max="11" width="0.140625" style="1" customWidth="1"/>
    <col min="12" max="12" width="47.7109375" style="4" customWidth="1"/>
    <col min="13" max="16384" width="9.140625" style="1"/>
  </cols>
  <sheetData>
    <row r="2" spans="2:12" ht="15.75" thickBot="1" x14ac:dyDescent="0.3"/>
    <row r="3" spans="2:12" ht="42.75" customHeight="1" x14ac:dyDescent="0.25">
      <c r="B3" s="62" t="s">
        <v>34</v>
      </c>
      <c r="C3" s="63"/>
      <c r="D3" s="63"/>
      <c r="E3" s="63"/>
      <c r="F3" s="63"/>
      <c r="G3" s="63"/>
      <c r="H3" s="63"/>
      <c r="I3" s="63"/>
      <c r="J3" s="63"/>
      <c r="K3" s="63"/>
      <c r="L3" s="64"/>
    </row>
    <row r="4" spans="2:12" ht="21.75" customHeight="1" x14ac:dyDescent="0.25">
      <c r="B4" s="68"/>
      <c r="C4" s="69"/>
      <c r="D4" s="69"/>
      <c r="E4" s="69"/>
      <c r="F4" s="69"/>
      <c r="G4" s="69"/>
      <c r="H4" s="69"/>
      <c r="I4" s="69"/>
      <c r="J4" s="69"/>
      <c r="K4" s="69"/>
      <c r="L4" s="70"/>
    </row>
    <row r="5" spans="2:12" ht="37.5" customHeight="1" x14ac:dyDescent="0.25">
      <c r="B5" s="30" t="s">
        <v>0</v>
      </c>
      <c r="C5" s="65" t="s">
        <v>1</v>
      </c>
      <c r="D5" s="65"/>
      <c r="E5" s="65" t="s">
        <v>2</v>
      </c>
      <c r="F5" s="65"/>
      <c r="G5" s="16" t="s">
        <v>3</v>
      </c>
      <c r="H5" s="16" t="s">
        <v>4</v>
      </c>
      <c r="I5" s="16" t="s">
        <v>30</v>
      </c>
      <c r="J5" s="16" t="s">
        <v>70</v>
      </c>
      <c r="K5" s="16" t="s">
        <v>33</v>
      </c>
      <c r="L5" s="31" t="s">
        <v>5</v>
      </c>
    </row>
    <row r="6" spans="2:12" s="2" customFormat="1" ht="18.75" customHeight="1" x14ac:dyDescent="0.25">
      <c r="B6" s="66" t="s">
        <v>6</v>
      </c>
      <c r="C6" s="67"/>
      <c r="D6" s="67"/>
      <c r="E6" s="67"/>
      <c r="F6" s="67"/>
      <c r="G6" s="67"/>
      <c r="H6" s="67"/>
      <c r="I6" s="17"/>
      <c r="J6" s="14">
        <f>J7+J8++J9+J10+J11+J12+J13+J14+J15+J16+J17+J18+J19</f>
        <v>12100000</v>
      </c>
      <c r="K6" s="14"/>
      <c r="L6" s="32"/>
    </row>
    <row r="7" spans="2:12" s="3" customFormat="1" ht="37.5" x14ac:dyDescent="0.25">
      <c r="B7" s="33" t="s">
        <v>63</v>
      </c>
      <c r="C7" s="46" t="s">
        <v>26</v>
      </c>
      <c r="D7" s="46"/>
      <c r="E7" s="47" t="s">
        <v>22</v>
      </c>
      <c r="F7" s="47"/>
      <c r="G7" s="19" t="s">
        <v>36</v>
      </c>
      <c r="H7" s="18" t="s">
        <v>53</v>
      </c>
      <c r="I7" s="13">
        <v>100000</v>
      </c>
      <c r="J7" s="13">
        <v>100000</v>
      </c>
      <c r="K7" s="8"/>
      <c r="L7" s="26" t="s">
        <v>7</v>
      </c>
    </row>
    <row r="8" spans="2:12" s="3" customFormat="1" ht="37.5" x14ac:dyDescent="0.25">
      <c r="B8" s="34" t="s">
        <v>64</v>
      </c>
      <c r="C8" s="52" t="s">
        <v>12</v>
      </c>
      <c r="D8" s="52"/>
      <c r="E8" s="53" t="s">
        <v>27</v>
      </c>
      <c r="F8" s="53"/>
      <c r="G8" s="21" t="s">
        <v>38</v>
      </c>
      <c r="H8" s="20" t="s">
        <v>54</v>
      </c>
      <c r="I8" s="78">
        <v>11350000</v>
      </c>
      <c r="J8" s="78">
        <v>2000000</v>
      </c>
      <c r="K8" s="9"/>
      <c r="L8" s="35" t="s">
        <v>7</v>
      </c>
    </row>
    <row r="9" spans="2:12" s="3" customFormat="1" ht="46.5" customHeight="1" thickBot="1" x14ac:dyDescent="0.3">
      <c r="B9" s="33" t="s">
        <v>65</v>
      </c>
      <c r="C9" s="46" t="s">
        <v>32</v>
      </c>
      <c r="D9" s="46"/>
      <c r="E9" s="47" t="s">
        <v>35</v>
      </c>
      <c r="F9" s="47"/>
      <c r="G9" s="19" t="s">
        <v>37</v>
      </c>
      <c r="H9" s="18" t="s">
        <v>55</v>
      </c>
      <c r="I9" s="13">
        <v>26000000</v>
      </c>
      <c r="J9" s="83">
        <v>2000</v>
      </c>
      <c r="K9" s="11"/>
      <c r="L9" s="22" t="s">
        <v>7</v>
      </c>
    </row>
    <row r="10" spans="2:12" s="3" customFormat="1" ht="30.75" customHeight="1" x14ac:dyDescent="0.25">
      <c r="B10" s="50" t="s">
        <v>66</v>
      </c>
      <c r="C10" s="50" t="s">
        <v>13</v>
      </c>
      <c r="D10" s="54"/>
      <c r="E10" s="49" t="s">
        <v>8</v>
      </c>
      <c r="F10" s="49"/>
      <c r="G10" s="23" t="s">
        <v>36</v>
      </c>
      <c r="H10" s="24" t="s">
        <v>56</v>
      </c>
      <c r="I10" s="79">
        <f>J10+J11+J12+J13+J14+J15+J16+J17+J18</f>
        <v>8498000</v>
      </c>
      <c r="J10" s="84">
        <v>1298000</v>
      </c>
      <c r="K10" s="7">
        <v>550000</v>
      </c>
      <c r="L10" s="25" t="s">
        <v>9</v>
      </c>
    </row>
    <row r="11" spans="2:12" s="3" customFormat="1" ht="30.75" customHeight="1" x14ac:dyDescent="0.25">
      <c r="B11" s="50"/>
      <c r="C11" s="50"/>
      <c r="D11" s="54"/>
      <c r="E11" s="47" t="s">
        <v>16</v>
      </c>
      <c r="F11" s="47"/>
      <c r="G11" s="19" t="s">
        <v>36</v>
      </c>
      <c r="H11" s="18" t="s">
        <v>57</v>
      </c>
      <c r="I11" s="80"/>
      <c r="J11" s="13">
        <v>700000</v>
      </c>
      <c r="K11" s="8">
        <v>550000</v>
      </c>
      <c r="L11" s="26" t="s">
        <v>9</v>
      </c>
    </row>
    <row r="12" spans="2:12" s="3" customFormat="1" ht="37.5" x14ac:dyDescent="0.25">
      <c r="B12" s="50"/>
      <c r="C12" s="50"/>
      <c r="D12" s="54"/>
      <c r="E12" s="47" t="s">
        <v>17</v>
      </c>
      <c r="F12" s="47"/>
      <c r="G12" s="19" t="s">
        <v>36</v>
      </c>
      <c r="H12" s="18" t="s">
        <v>62</v>
      </c>
      <c r="I12" s="80"/>
      <c r="J12" s="13">
        <v>700000</v>
      </c>
      <c r="K12" s="8">
        <v>500000</v>
      </c>
      <c r="L12" s="26" t="s">
        <v>9</v>
      </c>
    </row>
    <row r="13" spans="2:12" s="3" customFormat="1" ht="37.5" x14ac:dyDescent="0.25">
      <c r="B13" s="50"/>
      <c r="C13" s="50"/>
      <c r="D13" s="54"/>
      <c r="E13" s="59" t="s">
        <v>18</v>
      </c>
      <c r="F13" s="60"/>
      <c r="G13" s="19" t="s">
        <v>36</v>
      </c>
      <c r="H13" s="18" t="s">
        <v>59</v>
      </c>
      <c r="I13" s="80"/>
      <c r="J13" s="13">
        <v>1000000</v>
      </c>
      <c r="K13" s="8">
        <v>557000</v>
      </c>
      <c r="L13" s="26" t="s">
        <v>9</v>
      </c>
    </row>
    <row r="14" spans="2:12" s="3" customFormat="1" ht="30.75" customHeight="1" x14ac:dyDescent="0.25">
      <c r="B14" s="50"/>
      <c r="C14" s="50"/>
      <c r="D14" s="54"/>
      <c r="E14" s="47" t="s">
        <v>19</v>
      </c>
      <c r="F14" s="47"/>
      <c r="G14" s="19" t="s">
        <v>36</v>
      </c>
      <c r="H14" s="18" t="s">
        <v>58</v>
      </c>
      <c r="I14" s="80"/>
      <c r="J14" s="13">
        <v>600000</v>
      </c>
      <c r="K14" s="8">
        <v>450000</v>
      </c>
      <c r="L14" s="26" t="s">
        <v>9</v>
      </c>
    </row>
    <row r="15" spans="2:12" s="3" customFormat="1" ht="37.5" customHeight="1" x14ac:dyDescent="0.25">
      <c r="B15" s="50"/>
      <c r="C15" s="50"/>
      <c r="D15" s="54"/>
      <c r="E15" s="47" t="s">
        <v>14</v>
      </c>
      <c r="F15" s="47"/>
      <c r="G15" s="19" t="s">
        <v>36</v>
      </c>
      <c r="H15" s="18" t="s">
        <v>52</v>
      </c>
      <c r="I15" s="80"/>
      <c r="J15" s="13">
        <v>700000</v>
      </c>
      <c r="K15" s="8">
        <v>650000</v>
      </c>
      <c r="L15" s="26" t="s">
        <v>60</v>
      </c>
    </row>
    <row r="16" spans="2:12" s="3" customFormat="1" ht="37.5" x14ac:dyDescent="0.25">
      <c r="B16" s="50"/>
      <c r="C16" s="50"/>
      <c r="D16" s="54"/>
      <c r="E16" s="47" t="s">
        <v>20</v>
      </c>
      <c r="F16" s="47"/>
      <c r="G16" s="19" t="s">
        <v>36</v>
      </c>
      <c r="H16" s="18" t="s">
        <v>51</v>
      </c>
      <c r="I16" s="80"/>
      <c r="J16" s="13">
        <v>500000</v>
      </c>
      <c r="K16" s="8">
        <v>700000</v>
      </c>
      <c r="L16" s="26" t="s">
        <v>60</v>
      </c>
    </row>
    <row r="17" spans="2:12" s="3" customFormat="1" ht="37.5" x14ac:dyDescent="0.25">
      <c r="B17" s="50"/>
      <c r="C17" s="50"/>
      <c r="D17" s="54"/>
      <c r="E17" s="57" t="s">
        <v>31</v>
      </c>
      <c r="F17" s="58"/>
      <c r="G17" s="21" t="s">
        <v>36</v>
      </c>
      <c r="H17" s="18" t="s">
        <v>50</v>
      </c>
      <c r="I17" s="80"/>
      <c r="J17" s="78">
        <v>300000</v>
      </c>
      <c r="K17" s="9"/>
      <c r="L17" s="26" t="s">
        <v>9</v>
      </c>
    </row>
    <row r="18" spans="2:12" s="3" customFormat="1" ht="38.25" thickBot="1" x14ac:dyDescent="0.3">
      <c r="B18" s="51"/>
      <c r="C18" s="55"/>
      <c r="D18" s="56"/>
      <c r="E18" s="61" t="s">
        <v>28</v>
      </c>
      <c r="F18" s="61"/>
      <c r="G18" s="27" t="s">
        <v>36</v>
      </c>
      <c r="H18" s="28" t="s">
        <v>49</v>
      </c>
      <c r="I18" s="81"/>
      <c r="J18" s="83">
        <v>2700000</v>
      </c>
      <c r="K18" s="11"/>
      <c r="L18" s="22" t="s">
        <v>7</v>
      </c>
    </row>
    <row r="19" spans="2:12" s="3" customFormat="1" ht="40.5" customHeight="1" x14ac:dyDescent="0.25">
      <c r="B19" s="33" t="s">
        <v>67</v>
      </c>
      <c r="C19" s="48" t="s">
        <v>15</v>
      </c>
      <c r="D19" s="48"/>
      <c r="E19" s="49" t="s">
        <v>29</v>
      </c>
      <c r="F19" s="49"/>
      <c r="G19" s="23" t="s">
        <v>36</v>
      </c>
      <c r="H19" s="24" t="s">
        <v>48</v>
      </c>
      <c r="I19" s="82">
        <f>J19</f>
        <v>1500000</v>
      </c>
      <c r="J19" s="82">
        <v>1500000</v>
      </c>
      <c r="K19" s="10"/>
      <c r="L19" s="36" t="s">
        <v>10</v>
      </c>
    </row>
    <row r="20" spans="2:12" ht="22.5" customHeight="1" x14ac:dyDescent="0.25">
      <c r="B20" s="43" t="s">
        <v>25</v>
      </c>
      <c r="C20" s="44"/>
      <c r="D20" s="44"/>
      <c r="E20" s="44"/>
      <c r="F20" s="44"/>
      <c r="G20" s="44"/>
      <c r="H20" s="45"/>
      <c r="I20" s="29"/>
      <c r="J20" s="15">
        <f>J22+J21</f>
        <v>57000000</v>
      </c>
      <c r="K20" s="15"/>
      <c r="L20" s="37"/>
    </row>
    <row r="21" spans="2:12" ht="37.5" customHeight="1" x14ac:dyDescent="0.25">
      <c r="B21" s="33" t="s">
        <v>68</v>
      </c>
      <c r="C21" s="46" t="s">
        <v>21</v>
      </c>
      <c r="D21" s="46"/>
      <c r="E21" s="47" t="s">
        <v>22</v>
      </c>
      <c r="F21" s="47"/>
      <c r="G21" s="19" t="s">
        <v>39</v>
      </c>
      <c r="H21" s="18" t="s">
        <v>46</v>
      </c>
      <c r="I21" s="13">
        <v>3529382</v>
      </c>
      <c r="J21" s="13">
        <v>2000</v>
      </c>
      <c r="K21" s="13"/>
      <c r="L21" s="26" t="s">
        <v>7</v>
      </c>
    </row>
    <row r="22" spans="2:12" ht="35.25" customHeight="1" x14ac:dyDescent="0.25">
      <c r="B22" s="33" t="s">
        <v>69</v>
      </c>
      <c r="C22" s="46" t="s">
        <v>24</v>
      </c>
      <c r="D22" s="46"/>
      <c r="E22" s="47" t="s">
        <v>23</v>
      </c>
      <c r="F22" s="47"/>
      <c r="G22" s="19" t="s">
        <v>40</v>
      </c>
      <c r="H22" s="18" t="s">
        <v>47</v>
      </c>
      <c r="I22" s="13">
        <v>209696496</v>
      </c>
      <c r="J22" s="13">
        <v>56998000</v>
      </c>
      <c r="K22" s="13"/>
      <c r="L22" s="26" t="s">
        <v>7</v>
      </c>
    </row>
    <row r="23" spans="2:12" ht="22.5" customHeight="1" x14ac:dyDescent="0.25">
      <c r="B23" s="43" t="s">
        <v>41</v>
      </c>
      <c r="C23" s="44"/>
      <c r="D23" s="44"/>
      <c r="E23" s="44"/>
      <c r="F23" s="44"/>
      <c r="G23" s="44"/>
      <c r="H23" s="45"/>
      <c r="I23" s="29"/>
      <c r="J23" s="15">
        <f>J25+J24</f>
        <v>1498000</v>
      </c>
      <c r="K23" s="15"/>
      <c r="L23" s="37"/>
    </row>
    <row r="24" spans="2:12" ht="37.5" customHeight="1" x14ac:dyDescent="0.25">
      <c r="B24" s="33" t="s">
        <v>42</v>
      </c>
      <c r="C24" s="46" t="s">
        <v>71</v>
      </c>
      <c r="D24" s="46"/>
      <c r="E24" s="47" t="s">
        <v>44</v>
      </c>
      <c r="F24" s="47"/>
      <c r="G24" s="19" t="s">
        <v>43</v>
      </c>
      <c r="H24" s="18" t="s">
        <v>45</v>
      </c>
      <c r="I24" s="13">
        <v>1500000</v>
      </c>
      <c r="J24" s="13">
        <v>1498000</v>
      </c>
      <c r="K24" s="13"/>
      <c r="L24" s="26" t="s">
        <v>61</v>
      </c>
    </row>
    <row r="25" spans="2:12" ht="17.25" customHeight="1" x14ac:dyDescent="0.25">
      <c r="B25" s="75"/>
      <c r="C25" s="76"/>
      <c r="D25" s="76"/>
      <c r="E25" s="76"/>
      <c r="F25" s="76"/>
      <c r="G25" s="76"/>
      <c r="H25" s="76"/>
      <c r="I25" s="76"/>
      <c r="J25" s="76"/>
      <c r="K25" s="76"/>
      <c r="L25" s="77"/>
    </row>
    <row r="26" spans="2:12" ht="25.5" customHeight="1" thickBot="1" x14ac:dyDescent="0.3">
      <c r="B26" s="38"/>
      <c r="C26" s="71"/>
      <c r="D26" s="72"/>
      <c r="E26" s="71"/>
      <c r="F26" s="72"/>
      <c r="G26" s="39"/>
      <c r="H26" s="40" t="s">
        <v>11</v>
      </c>
      <c r="I26" s="40"/>
      <c r="J26" s="41">
        <f>J6+J20+J23</f>
        <v>70598000</v>
      </c>
      <c r="K26" s="41"/>
      <c r="L26" s="42"/>
    </row>
    <row r="27" spans="2:12" ht="15" customHeight="1" x14ac:dyDescent="0.25"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</row>
    <row r="28" spans="2:12" x14ac:dyDescent="0.25">
      <c r="B28" s="74"/>
      <c r="C28" s="74"/>
      <c r="D28" s="74"/>
      <c r="E28" s="74"/>
      <c r="F28" s="74"/>
      <c r="G28" s="74"/>
      <c r="H28" s="74"/>
      <c r="I28" s="6"/>
      <c r="J28" s="5"/>
      <c r="K28" s="12"/>
    </row>
  </sheetData>
  <mergeCells count="38">
    <mergeCell ref="C26:D26"/>
    <mergeCell ref="E26:F26"/>
    <mergeCell ref="B27:L27"/>
    <mergeCell ref="B28:H28"/>
    <mergeCell ref="B25:L25"/>
    <mergeCell ref="B3:L3"/>
    <mergeCell ref="C5:D5"/>
    <mergeCell ref="E5:F5"/>
    <mergeCell ref="B6:H6"/>
    <mergeCell ref="C7:D7"/>
    <mergeCell ref="E7:F7"/>
    <mergeCell ref="B4:L4"/>
    <mergeCell ref="C8:D8"/>
    <mergeCell ref="E8:F8"/>
    <mergeCell ref="E9:F9"/>
    <mergeCell ref="E11:F11"/>
    <mergeCell ref="E12:F12"/>
    <mergeCell ref="C10:D18"/>
    <mergeCell ref="E17:F17"/>
    <mergeCell ref="E13:F13"/>
    <mergeCell ref="E16:F16"/>
    <mergeCell ref="E15:F15"/>
    <mergeCell ref="E18:F18"/>
    <mergeCell ref="E10:F10"/>
    <mergeCell ref="B23:H23"/>
    <mergeCell ref="C24:D24"/>
    <mergeCell ref="E24:F24"/>
    <mergeCell ref="I10:I18"/>
    <mergeCell ref="C9:D9"/>
    <mergeCell ref="E14:F14"/>
    <mergeCell ref="C22:D22"/>
    <mergeCell ref="E22:F22"/>
    <mergeCell ref="C19:D19"/>
    <mergeCell ref="E19:F19"/>
    <mergeCell ref="B20:H20"/>
    <mergeCell ref="B10:B18"/>
    <mergeCell ref="C21:D21"/>
    <mergeCell ref="E21:F2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2022 Birim</vt:lpstr>
      <vt:lpstr>'2022 Birim'!Yazdırma_Alanı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Strateji-2</dc:creator>
  <cp:lastModifiedBy>İsmail SAKALLI</cp:lastModifiedBy>
  <cp:lastPrinted>2022-01-20T06:06:32Z</cp:lastPrinted>
  <dcterms:created xsi:type="dcterms:W3CDTF">2014-03-07T09:25:54Z</dcterms:created>
  <dcterms:modified xsi:type="dcterms:W3CDTF">2022-01-20T06:07:53Z</dcterms:modified>
</cp:coreProperties>
</file>